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March 2024\"/>
    </mc:Choice>
  </mc:AlternateContent>
  <xr:revisionPtr revIDLastSave="0" documentId="8_{42757780-D9E8-4885-B8B0-62693D1E8D2E}" xr6:coauthVersionLast="47" xr6:coauthVersionMax="47" xr10:uidLastSave="{00000000-0000-0000-0000-000000000000}"/>
  <bookViews>
    <workbookView xWindow="-108" yWindow="-108" windowWidth="23256" windowHeight="12576" xr2:uid="{F92DE999-F594-46E7-B929-267F81B30DA8}"/>
  </bookViews>
  <sheets>
    <sheet name="Shortland" sheetId="1" r:id="rId1"/>
  </sheets>
  <definedNames>
    <definedName name="HWA">"HWA logo"</definedName>
    <definedName name="_xlnm.Print_Area" localSheetId="0">Shortland!$A$1:$Q$48</definedName>
    <definedName name="Z_12CCF70C_3530_4E86_87D6_FD908448FC28_.wvu.PrintArea" localSheetId="0" hidden="1">Shortland!$A$1:$Q$40</definedName>
    <definedName name="Z_8BFE4C2F_30A3_490D_8457_2FD78A836C72_.wvu.PrintArea" localSheetId="0" hidden="1">Shortland!$A$1:$Q$40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P22" i="1"/>
  <c r="O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42" authorId="0" shapeId="0" xr:uid="{6319DFB9-5D3B-4FAF-8A65-9B1965480128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<sst xmlns="http://schemas.openxmlformats.org/spreadsheetml/2006/main" count="281" uniqueCount="79">
  <si>
    <t>SHORTLAND WASTEWATER TREATMENT WORKS - MONTHLY POLLUTION MONITORING SUMMARY - MARCH 2024</t>
  </si>
  <si>
    <t>Environment Protection Licence No. 1683</t>
  </si>
  <si>
    <t>Licensee</t>
  </si>
  <si>
    <t>Hunter Water Corporation</t>
  </si>
  <si>
    <t>Date Obtained: 1 April 2024</t>
  </si>
  <si>
    <t>36 Honeysuckle Drive</t>
  </si>
  <si>
    <t>Date Published: 19 April 2024</t>
  </si>
  <si>
    <t>NEWCASTLE WEST NSW 2302</t>
  </si>
  <si>
    <t>QUALITY MONITORING</t>
  </si>
  <si>
    <t>EPA Id. No. 20</t>
  </si>
  <si>
    <t>Site Description - Shortland WWTW dechlorination building</t>
  </si>
  <si>
    <t>Site Code 5SL1810</t>
  </si>
  <si>
    <t>No. of times measured during the month for licence reporting</t>
  </si>
  <si>
    <t>Monthly Summary</t>
  </si>
  <si>
    <t>1 March 2024 to 31 March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</si>
  <si>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</si>
  <si>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</si>
  <si>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</si>
  <si>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</si>
  <si>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</si>
  <si>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</si>
  <si>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</si>
  <si>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</si>
  <si>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</si>
  <si>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</si>
  <si>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</si>
  <si>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</si>
  <si>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</si>
  <si>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</si>
  <si>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</si>
  <si>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</si>
  <si>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</si>
  <si>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</si>
  <si>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</si>
  <si>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</si>
  <si>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</si>
  <si>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Special Frequency 1</t>
  </si>
  <si>
    <t>Include?</t>
  </si>
  <si>
    <t>&lt;2</t>
  </si>
  <si>
    <t>N/A</t>
  </si>
  <si>
    <t>Chlorine (free residual)</t>
  </si>
  <si>
    <t>Free Chlorine</t>
  </si>
  <si>
    <t>&lt;0.02</t>
  </si>
  <si>
    <t>Faecal Coliforms</t>
  </si>
  <si>
    <t>FC Hdn</t>
  </si>
  <si>
    <t>colony forming units per 100 mL</t>
  </si>
  <si>
    <t>CFU/100mL</t>
  </si>
  <si>
    <t>&lt;1</t>
  </si>
  <si>
    <t>Nitrate + Nitrite (oxidised nitrogen)</t>
  </si>
  <si>
    <t>TON</t>
  </si>
  <si>
    <t>Nitrogen (ammonia)</t>
  </si>
  <si>
    <t>Ammonia</t>
  </si>
  <si>
    <t>Nitrogen (total)</t>
  </si>
  <si>
    <t>Total N</t>
  </si>
  <si>
    <t>Oil and Grease</t>
  </si>
  <si>
    <t>Grease</t>
  </si>
  <si>
    <t>pH</t>
  </si>
  <si>
    <t>6.5 - 8.5</t>
  </si>
  <si>
    <t>Phosphorus (total)</t>
  </si>
  <si>
    <t>TP</t>
  </si>
  <si>
    <t>Total Suspended Solids</t>
  </si>
  <si>
    <t>TSS</t>
  </si>
  <si>
    <t>EPA Id. No. 18</t>
  </si>
  <si>
    <t>Site Description - Shortland WWTW overflow</t>
  </si>
  <si>
    <t>Site Code 5OV1800</t>
  </si>
  <si>
    <t xml:space="preserve">No. of times measured during the month for licence reporting </t>
  </si>
  <si>
    <t>Chlorophyll 'a'</t>
  </si>
  <si>
    <t>Daily during any discharge</t>
  </si>
  <si>
    <t>-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</si>
  <si>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</si>
  <si>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</si>
  <si>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</si>
  <si>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</si>
  <si>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</si>
  <si>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</si>
  <si>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</si>
  <si>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20 - Shortland WWTW dechlorination building</t>
  </si>
  <si>
    <t>kilolitres per day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</si>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</sst>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"/>
    <numFmt numFmtId="166" formatCode="0.0000000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15" fontId="0" fillId="0" borderId="0" xfId="0" applyNumberFormat="1" applyAlignment="1">
      <alignment horizontal="left"/>
    </xf>
    <xf numFmtId="15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3" xfId="0" applyFont="1" applyFill="1" applyBorder="1"/>
    <xf numFmtId="0" fontId="7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8" xfId="0" applyBorder="1"/>
    <xf numFmtId="1" fontId="0" fillId="0" borderId="0" xfId="0" applyNumberFormat="1"/>
    <xf numFmtId="0" fontId="1" fillId="3" borderId="11" xfId="0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8" xfId="3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102" xfId="2" xr:uid="{674EFBF3-E346-4EF7-AD66-3985D6FFA800}"/>
    <cellStyle name="Normal 114" xfId="3" xr:uid="{6F4079C3-FD86-46DC-89E0-8BDDD2117E65}"/>
  </cellStyles>
  <dxfs count="7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38100</xdr:rowOff>
    </xdr:from>
    <xdr:to>
      <xdr:col>0</xdr:col>
      <xdr:colOff>1497330</xdr:colOff>
      <xdr:row>6</xdr:row>
      <xdr:rowOff>64770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9AB2E6-9033-438C-ABCC-93B68A0D4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16395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D164-9A34-4C89-9DAB-F13353976305}">
  <sheetPr>
    <pageSetUpPr fitToPage="1"/>
  </sheetPr>
  <dimension ref="A1:V356"/>
  <sheetViews>
    <sheetView tabSelected="1" zoomScaleNormal="100" zoomScaleSheetLayoutView="110" workbookViewId="0">
      <selection activeCell="G4" sqref="G4"/>
    </sheetView>
  </sheetViews>
  <sheetFormatPr defaultRowHeight="13.2" x14ac:dyDescent="0.25"/>
  <cols>
    <col min="1" max="1" width="30.44140625" customWidth="1"/>
    <col min="2" max="2" width="16.77734375" hidden="1" customWidth="1"/>
    <col min="3" max="3" width="28.21875" customWidth="1"/>
    <col min="4" max="4" width="21.21875" hidden="1" customWidth="1"/>
    <col min="5" max="5" width="24.77734375" customWidth="1"/>
    <col min="6" max="6" width="25.21875" hidden="1" customWidth="1"/>
    <col min="7" max="7" width="24" customWidth="1"/>
    <col min="8" max="11" width="13.5546875" customWidth="1"/>
    <col min="12" max="15" width="13.77734375" customWidth="1"/>
    <col min="16" max="16" width="13.44140625" customWidth="1"/>
    <col min="19" max="19" width="24.21875" customWidth="1"/>
  </cols>
  <sheetData>
    <row r="1" spans="1:22" ht="17.399999999999999" x14ac:dyDescent="0.3">
      <c r="C1" s="1" t="s">
        <v>0</v>
      </c>
      <c r="D1" s="1"/>
    </row>
    <row r="2" spans="1:22" ht="17.399999999999999" x14ac:dyDescent="0.3">
      <c r="A2" s="1"/>
      <c r="B2" s="1"/>
      <c r="S2" s="2"/>
    </row>
    <row r="3" spans="1:22" ht="15" x14ac:dyDescent="0.25">
      <c r="C3" s="3" t="s">
        <v>1</v>
      </c>
      <c r="D3" s="3"/>
      <c r="J3" s="4" t="s">
        <v>2</v>
      </c>
      <c r="K3" s="2" t="s">
        <v>3</v>
      </c>
    </row>
    <row r="4" spans="1:22" x14ac:dyDescent="0.25">
      <c r="C4" s="5" t="s">
        <v>4</v>
      </c>
      <c r="D4" s="6"/>
      <c r="E4" s="7"/>
      <c r="K4" s="2" t="s">
        <v>5</v>
      </c>
    </row>
    <row r="5" spans="1:22" x14ac:dyDescent="0.25">
      <c r="C5" t="s">
        <v>6</v>
      </c>
      <c r="D5" s="2"/>
      <c r="K5" s="2" t="s">
        <v>7</v>
      </c>
    </row>
    <row r="8" spans="1:22" ht="15.6" x14ac:dyDescent="0.3">
      <c r="A8" s="8" t="s">
        <v>8</v>
      </c>
      <c r="B8" s="8"/>
    </row>
    <row r="9" spans="1:22" x14ac:dyDescent="0.25">
      <c r="A9" s="9" t="s">
        <v>9</v>
      </c>
      <c r="B9" s="10"/>
      <c r="C9" s="11" t="s">
        <v>10</v>
      </c>
      <c r="D9" s="12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5"/>
    </row>
    <row r="10" spans="1:22" s="22" customFormat="1" x14ac:dyDescent="0.25">
      <c r="A10" s="16" t="s">
        <v>11</v>
      </c>
      <c r="B10" s="17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</row>
    <row r="11" spans="1:22" s="22" customFormat="1" x14ac:dyDescent="0.25">
      <c r="A11" s="9"/>
      <c r="B11" s="10"/>
      <c r="C11" s="9"/>
      <c r="D11" s="9"/>
      <c r="E11" s="9"/>
      <c r="F11" s="9"/>
      <c r="G11" s="23" t="s">
        <v>12</v>
      </c>
      <c r="H11" s="24" t="s">
        <v>13</v>
      </c>
      <c r="I11" s="25"/>
      <c r="J11" s="25"/>
      <c r="K11" s="26"/>
      <c r="L11" s="26"/>
      <c r="M11" s="26"/>
      <c r="N11" s="26"/>
      <c r="O11" s="26"/>
      <c r="P11" s="27"/>
    </row>
    <row r="12" spans="1:22" s="22" customFormat="1" x14ac:dyDescent="0.25">
      <c r="A12" s="16"/>
      <c r="B12" s="17"/>
      <c r="C12" s="16"/>
      <c r="D12" s="16"/>
      <c r="E12" s="16"/>
      <c r="F12" s="16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</row>
    <row r="13" spans="1:22" s="22" customFormat="1" ht="12.75" customHeight="1" x14ac:dyDescent="0.25">
      <c r="A13" s="16"/>
      <c r="B13" s="17"/>
      <c r="C13" s="16" t="s">
        <v>15</v>
      </c>
      <c r="D13" s="17"/>
      <c r="E13" s="17" t="s">
        <v>16</v>
      </c>
      <c r="F13" s="17"/>
      <c r="G13" s="28"/>
      <c r="H13" s="9"/>
      <c r="I13" s="33" t="s">
        <v>17</v>
      </c>
      <c r="J13" s="10" t="s">
        <v>18</v>
      </c>
      <c r="K13" s="9"/>
      <c r="L13" s="10" t="s">
        <v>19</v>
      </c>
      <c r="M13" s="10" t="s">
        <v>20</v>
      </c>
      <c r="N13" s="10" t="s">
        <v>21</v>
      </c>
      <c r="O13" s="10" t="s">
        <v>21</v>
      </c>
      <c r="P13" s="9" t="s">
        <v>22</v>
      </c>
    </row>
    <row r="14" spans="1:22" s="22" customFormat="1" x14ac:dyDescent="0.25">
      <c r="A14" s="34" t="s">
        <v>23</v>
      </c>
      <c r="B14" s="18"/>
      <c r="C14" s="34" t="s">
        <v>24</v>
      </c>
      <c r="D14" s="18"/>
      <c r="E14" s="18" t="s">
        <v>25</v>
      </c>
      <c r="F14" s="18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18" t="s">
        <v>29</v>
      </c>
      <c r="M14" s="18" t="s">
        <v>30</v>
      </c>
      <c r="N14" s="18" t="s">
        <v>29</v>
      </c>
      <c r="O14" s="18" t="s">
        <v>30</v>
      </c>
      <c r="P14" s="34" t="s">
        <v>31</v>
      </c>
    </row>
    <row r="15" spans="1:22" ht="15" customHeight="1" x14ac:dyDescent="0.25">
      <c r="A15" s="36" t="s">
        <v>32</v>
      </c>
      <c r="B15" s="37" t="s">
        <v>33</v>
      </c>
      <c r="C15" s="38" t="s">
        <v>34</v>
      </c>
      <c r="D15" s="38" t="s">
        <v>35</v>
      </c>
      <c r="E15" s="38" t="s">
        <v>36</v>
      </c>
      <c r="F15" s="38" t="s">
        <v>37</v>
      </c>
      <c r="G15" s="38">
        <v>3</v>
      </c>
      <c r="H15" s="39" t="s">
        <v>38</v>
      </c>
      <c r="I15" s="39">
        <v>4</v>
      </c>
      <c r="J15" s="39">
        <v>5</v>
      </c>
      <c r="K15" s="39">
        <v>5</v>
      </c>
      <c r="L15" s="40" t="s">
        <v>39</v>
      </c>
      <c r="M15" s="40" t="s">
        <v>39</v>
      </c>
      <c r="N15" s="40" t="s">
        <v>39</v>
      </c>
      <c r="O15" s="40" t="s">
        <v>39</v>
      </c>
      <c r="P15" s="41" t="s">
        <v>39</v>
      </c>
      <c r="Q15" s="42"/>
      <c r="R15" s="43"/>
      <c r="S15" s="44"/>
      <c r="T15" s="44"/>
      <c r="U15" s="44"/>
      <c r="V15" s="44"/>
    </row>
    <row r="16" spans="1:22" ht="15" customHeight="1" x14ac:dyDescent="0.25">
      <c r="A16" s="36" t="s">
        <v>40</v>
      </c>
      <c r="B16" s="37" t="s">
        <v>41</v>
      </c>
      <c r="C16" s="38" t="s">
        <v>34</v>
      </c>
      <c r="D16" s="38" t="s">
        <v>35</v>
      </c>
      <c r="E16" s="38" t="s">
        <v>36</v>
      </c>
      <c r="F16" s="38" t="s">
        <v>37</v>
      </c>
      <c r="G16" s="38">
        <v>3</v>
      </c>
      <c r="H16" s="45" t="s">
        <v>42</v>
      </c>
      <c r="I16" s="46">
        <v>0.81333333333333302</v>
      </c>
      <c r="J16" s="45" t="s">
        <v>42</v>
      </c>
      <c r="K16" s="46">
        <v>2.4</v>
      </c>
      <c r="L16" s="40" t="s">
        <v>39</v>
      </c>
      <c r="M16" s="40" t="s">
        <v>39</v>
      </c>
      <c r="N16" s="40" t="s">
        <v>39</v>
      </c>
      <c r="O16" s="40" t="s">
        <v>39</v>
      </c>
      <c r="P16" s="41" t="s">
        <v>39</v>
      </c>
      <c r="Q16" s="42"/>
      <c r="R16" s="43"/>
      <c r="S16" s="44"/>
      <c r="T16" s="44"/>
      <c r="U16" s="44"/>
      <c r="V16" s="44"/>
    </row>
    <row r="17" spans="1:22" ht="15" customHeight="1" x14ac:dyDescent="0.25">
      <c r="A17" s="37" t="s">
        <v>43</v>
      </c>
      <c r="B17" s="37" t="s">
        <v>44</v>
      </c>
      <c r="C17" s="38" t="s">
        <v>45</v>
      </c>
      <c r="D17" s="38" t="s">
        <v>46</v>
      </c>
      <c r="E17" s="38" t="s">
        <v>36</v>
      </c>
      <c r="F17" s="38" t="s">
        <v>37</v>
      </c>
      <c r="G17" s="38">
        <v>3</v>
      </c>
      <c r="H17" s="47" t="s">
        <v>47</v>
      </c>
      <c r="I17" s="47" t="s">
        <v>38</v>
      </c>
      <c r="J17" s="47" t="s">
        <v>38</v>
      </c>
      <c r="K17" s="47" t="s">
        <v>38</v>
      </c>
      <c r="L17" s="40" t="s">
        <v>39</v>
      </c>
      <c r="M17" s="40" t="s">
        <v>39</v>
      </c>
      <c r="N17" s="40" t="s">
        <v>39</v>
      </c>
      <c r="O17" s="40" t="s">
        <v>39</v>
      </c>
      <c r="P17" s="41" t="s">
        <v>39</v>
      </c>
      <c r="Q17" s="42"/>
      <c r="R17" s="43"/>
      <c r="S17" s="44"/>
      <c r="T17" s="44"/>
      <c r="U17" s="44"/>
      <c r="V17" s="44"/>
    </row>
    <row r="18" spans="1:22" ht="15" customHeight="1" x14ac:dyDescent="0.25">
      <c r="A18" s="37" t="s">
        <v>48</v>
      </c>
      <c r="B18" s="37" t="s">
        <v>49</v>
      </c>
      <c r="C18" s="38" t="s">
        <v>34</v>
      </c>
      <c r="D18" s="38" t="s">
        <v>35</v>
      </c>
      <c r="E18" s="38" t="s">
        <v>36</v>
      </c>
      <c r="F18" s="38" t="s">
        <v>37</v>
      </c>
      <c r="G18" s="38">
        <v>3</v>
      </c>
      <c r="H18" s="45">
        <v>5.72</v>
      </c>
      <c r="I18" s="45">
        <v>6.6966666666666699</v>
      </c>
      <c r="J18" s="45">
        <v>6.36</v>
      </c>
      <c r="K18" s="45">
        <v>8.01</v>
      </c>
      <c r="L18" s="40" t="s">
        <v>39</v>
      </c>
      <c r="M18" s="40" t="s">
        <v>39</v>
      </c>
      <c r="N18" s="40" t="s">
        <v>39</v>
      </c>
      <c r="O18" s="40" t="s">
        <v>39</v>
      </c>
      <c r="P18" s="41" t="s">
        <v>39</v>
      </c>
      <c r="Q18" s="42"/>
      <c r="R18" s="43"/>
      <c r="S18" s="48"/>
      <c r="T18" s="48"/>
      <c r="U18" s="48"/>
      <c r="V18" s="48"/>
    </row>
    <row r="19" spans="1:22" ht="15" customHeight="1" x14ac:dyDescent="0.25">
      <c r="A19" s="37" t="s">
        <v>50</v>
      </c>
      <c r="B19" s="37" t="s">
        <v>51</v>
      </c>
      <c r="C19" s="38" t="s">
        <v>34</v>
      </c>
      <c r="D19" s="38" t="s">
        <v>35</v>
      </c>
      <c r="E19" s="38" t="s">
        <v>36</v>
      </c>
      <c r="F19" s="38" t="s">
        <v>37</v>
      </c>
      <c r="G19" s="38">
        <v>3</v>
      </c>
      <c r="H19" s="45">
        <v>2.99</v>
      </c>
      <c r="I19" s="45">
        <v>3.1366666666666698</v>
      </c>
      <c r="J19" s="45">
        <v>3.19</v>
      </c>
      <c r="K19" s="45">
        <v>3.23</v>
      </c>
      <c r="L19" s="40" t="s">
        <v>39</v>
      </c>
      <c r="M19" s="40" t="s">
        <v>39</v>
      </c>
      <c r="N19" s="40" t="s">
        <v>39</v>
      </c>
      <c r="O19" s="40" t="s">
        <v>39</v>
      </c>
      <c r="P19" s="41" t="s">
        <v>39</v>
      </c>
      <c r="Q19" s="42"/>
      <c r="R19" s="43"/>
      <c r="S19" s="48"/>
      <c r="T19" s="48"/>
      <c r="U19" s="48"/>
      <c r="V19" s="48"/>
    </row>
    <row r="20" spans="1:22" ht="15" customHeight="1" x14ac:dyDescent="0.25">
      <c r="A20" s="37" t="s">
        <v>52</v>
      </c>
      <c r="B20" s="37" t="s">
        <v>53</v>
      </c>
      <c r="C20" s="38" t="s">
        <v>34</v>
      </c>
      <c r="D20" s="38" t="s">
        <v>35</v>
      </c>
      <c r="E20" s="38" t="s">
        <v>36</v>
      </c>
      <c r="F20" s="38" t="s">
        <v>37</v>
      </c>
      <c r="G20" s="38">
        <v>3</v>
      </c>
      <c r="H20" s="45">
        <v>11.62</v>
      </c>
      <c r="I20" s="45">
        <v>12.33</v>
      </c>
      <c r="J20" s="45">
        <v>12.36</v>
      </c>
      <c r="K20" s="45">
        <v>13.01</v>
      </c>
      <c r="L20" s="40" t="s">
        <v>39</v>
      </c>
      <c r="M20" s="40" t="s">
        <v>39</v>
      </c>
      <c r="N20" s="40" t="s">
        <v>39</v>
      </c>
      <c r="O20" s="40" t="s">
        <v>39</v>
      </c>
      <c r="P20" s="41" t="s">
        <v>39</v>
      </c>
      <c r="Q20" s="42"/>
      <c r="R20" s="43"/>
      <c r="S20" s="48"/>
      <c r="T20" s="48"/>
      <c r="U20" s="48"/>
      <c r="V20" s="48"/>
    </row>
    <row r="21" spans="1:22" ht="15" customHeight="1" x14ac:dyDescent="0.25">
      <c r="A21" s="36" t="s">
        <v>54</v>
      </c>
      <c r="B21" s="37" t="s">
        <v>55</v>
      </c>
      <c r="C21" s="38" t="s">
        <v>34</v>
      </c>
      <c r="D21" s="38" t="s">
        <v>35</v>
      </c>
      <c r="E21" s="38" t="s">
        <v>36</v>
      </c>
      <c r="F21" s="38" t="s">
        <v>37</v>
      </c>
      <c r="G21" s="38">
        <v>3</v>
      </c>
      <c r="H21" s="39" t="s">
        <v>38</v>
      </c>
      <c r="I21" s="39" t="s">
        <v>38</v>
      </c>
      <c r="J21" s="39" t="s">
        <v>38</v>
      </c>
      <c r="K21" s="39" t="s">
        <v>38</v>
      </c>
      <c r="L21" s="40" t="s">
        <v>39</v>
      </c>
      <c r="M21" s="40" t="s">
        <v>39</v>
      </c>
      <c r="N21" s="40" t="s">
        <v>39</v>
      </c>
      <c r="O21" s="40" t="s">
        <v>39</v>
      </c>
      <c r="P21" s="41" t="s">
        <v>39</v>
      </c>
      <c r="Q21" s="42"/>
      <c r="R21" s="43"/>
      <c r="S21" s="43"/>
      <c r="T21" s="43"/>
      <c r="U21" s="43"/>
      <c r="V21" s="43"/>
    </row>
    <row r="22" spans="1:22" ht="15" customHeight="1" x14ac:dyDescent="0.25">
      <c r="A22" s="37" t="s">
        <v>56</v>
      </c>
      <c r="B22" s="37" t="s">
        <v>56</v>
      </c>
      <c r="C22" s="38" t="s">
        <v>56</v>
      </c>
      <c r="D22" s="38" t="s">
        <v>56</v>
      </c>
      <c r="E22" s="38" t="s">
        <v>36</v>
      </c>
      <c r="F22" s="38" t="s">
        <v>37</v>
      </c>
      <c r="G22" s="38">
        <v>3</v>
      </c>
      <c r="H22" s="45">
        <v>6.95</v>
      </c>
      <c r="I22" s="45">
        <v>7.0866666666666696</v>
      </c>
      <c r="J22" s="45">
        <v>7.03</v>
      </c>
      <c r="K22" s="45">
        <v>7.28</v>
      </c>
      <c r="L22" s="40" t="s">
        <v>39</v>
      </c>
      <c r="M22" s="40" t="s">
        <v>39</v>
      </c>
      <c r="N22" s="40" t="s">
        <v>57</v>
      </c>
      <c r="O22" s="49" t="str">
        <f>TEXT(H22,"0.00")&amp;" - "&amp;TEXT(K22,"0.00")</f>
        <v>6.95 - 7.28</v>
      </c>
      <c r="P22" s="41" t="str">
        <f>IF(OR(AND($H$22="-",$K$22="-"),AND($H$22&gt;=6.5,$K$22&lt;=8.5)),"Yes","No")</f>
        <v>Yes</v>
      </c>
      <c r="Q22" s="42"/>
      <c r="R22" s="43"/>
      <c r="S22" s="48"/>
      <c r="T22" s="48"/>
      <c r="U22" s="48"/>
      <c r="V22" s="48"/>
    </row>
    <row r="23" spans="1:22" ht="15" customHeight="1" x14ac:dyDescent="0.25">
      <c r="A23" s="37" t="s">
        <v>58</v>
      </c>
      <c r="B23" s="37" t="s">
        <v>59</v>
      </c>
      <c r="C23" s="38" t="s">
        <v>34</v>
      </c>
      <c r="D23" s="38" t="s">
        <v>35</v>
      </c>
      <c r="E23" s="38" t="s">
        <v>36</v>
      </c>
      <c r="F23" s="38" t="s">
        <v>37</v>
      </c>
      <c r="G23" s="38">
        <v>3</v>
      </c>
      <c r="H23" s="45">
        <v>1.35</v>
      </c>
      <c r="I23" s="45">
        <v>1.5</v>
      </c>
      <c r="J23" s="45">
        <v>1.36</v>
      </c>
      <c r="K23" s="45">
        <v>1.79</v>
      </c>
      <c r="L23" s="40" t="s">
        <v>39</v>
      </c>
      <c r="M23" s="40" t="s">
        <v>39</v>
      </c>
      <c r="N23" s="40" t="s">
        <v>39</v>
      </c>
      <c r="O23" s="40" t="s">
        <v>39</v>
      </c>
      <c r="P23" s="41" t="s">
        <v>39</v>
      </c>
      <c r="Q23" s="42"/>
      <c r="R23" s="43"/>
      <c r="S23" s="48"/>
      <c r="T23" s="48"/>
      <c r="U23" s="48"/>
      <c r="V23" s="48"/>
    </row>
    <row r="24" spans="1:22" ht="15" customHeight="1" x14ac:dyDescent="0.25">
      <c r="A24" s="36" t="s">
        <v>60</v>
      </c>
      <c r="B24" s="37" t="s">
        <v>61</v>
      </c>
      <c r="C24" s="38" t="s">
        <v>34</v>
      </c>
      <c r="D24" s="38" t="s">
        <v>35</v>
      </c>
      <c r="E24" s="38" t="s">
        <v>36</v>
      </c>
      <c r="F24" s="38" t="s">
        <v>37</v>
      </c>
      <c r="G24" s="38">
        <v>3</v>
      </c>
      <c r="H24" s="50">
        <v>7</v>
      </c>
      <c r="I24" s="50">
        <v>17.6666666666667</v>
      </c>
      <c r="J24" s="50">
        <v>23</v>
      </c>
      <c r="K24" s="50">
        <v>23</v>
      </c>
      <c r="L24" s="40" t="s">
        <v>39</v>
      </c>
      <c r="M24" s="40" t="s">
        <v>39</v>
      </c>
      <c r="N24" s="40" t="s">
        <v>39</v>
      </c>
      <c r="O24" s="40" t="s">
        <v>39</v>
      </c>
      <c r="P24" s="41" t="s">
        <v>39</v>
      </c>
      <c r="Q24" s="42"/>
      <c r="R24" s="43"/>
      <c r="S24" s="44"/>
      <c r="T24" s="44"/>
      <c r="U24" s="44"/>
      <c r="V24" s="44"/>
    </row>
    <row r="25" spans="1:22" x14ac:dyDescent="0.25">
      <c r="A25" s="51"/>
    </row>
    <row r="27" spans="1:22" x14ac:dyDescent="0.25">
      <c r="A27" s="52"/>
      <c r="G27" s="53"/>
    </row>
    <row r="28" spans="1:22" x14ac:dyDescent="0.25">
      <c r="A28" s="10" t="s">
        <v>62</v>
      </c>
      <c r="B28" s="10"/>
      <c r="C28" s="11" t="s">
        <v>63</v>
      </c>
      <c r="D28" s="12"/>
      <c r="E28" s="13"/>
      <c r="F28" s="13"/>
      <c r="G28" s="13"/>
      <c r="H28" s="13"/>
      <c r="I28" s="13"/>
      <c r="J28" s="14"/>
      <c r="K28" s="14"/>
      <c r="L28" s="14"/>
      <c r="M28" s="14"/>
      <c r="N28" s="14"/>
      <c r="O28" s="14"/>
      <c r="P28" s="15"/>
    </row>
    <row r="29" spans="1:22" x14ac:dyDescent="0.25">
      <c r="A29" s="17" t="s">
        <v>64</v>
      </c>
      <c r="B29" s="17"/>
      <c r="C29" s="18"/>
      <c r="D29" s="19"/>
      <c r="E29" s="19"/>
      <c r="F29" s="19"/>
      <c r="G29" s="19"/>
      <c r="H29" s="19"/>
      <c r="I29" s="19"/>
      <c r="J29" s="20"/>
      <c r="K29" s="20"/>
      <c r="L29" s="20"/>
      <c r="M29" s="20"/>
      <c r="N29" s="20"/>
      <c r="O29" s="20"/>
      <c r="P29" s="21"/>
    </row>
    <row r="30" spans="1:22" x14ac:dyDescent="0.25">
      <c r="A30" s="10"/>
      <c r="B30" s="10"/>
      <c r="C30" s="9"/>
      <c r="D30" s="9"/>
      <c r="E30" s="9"/>
      <c r="F30" s="9"/>
      <c r="G30" s="23" t="s">
        <v>65</v>
      </c>
      <c r="H30" s="24" t="s">
        <v>13</v>
      </c>
      <c r="I30" s="25"/>
      <c r="J30" s="25"/>
      <c r="K30" s="26"/>
      <c r="L30" s="26"/>
      <c r="M30" s="26"/>
      <c r="N30" s="26"/>
      <c r="O30" s="26"/>
      <c r="P30" s="27"/>
    </row>
    <row r="31" spans="1:22" x14ac:dyDescent="0.25">
      <c r="A31" s="17"/>
      <c r="B31" s="17"/>
      <c r="C31" s="16"/>
      <c r="D31" s="16"/>
      <c r="E31" s="16"/>
      <c r="F31" s="16"/>
      <c r="G31" s="28"/>
      <c r="H31" s="29" t="s">
        <v>14</v>
      </c>
      <c r="I31" s="30"/>
      <c r="J31" s="30"/>
      <c r="K31" s="31"/>
      <c r="L31" s="31"/>
      <c r="M31" s="31"/>
      <c r="N31" s="31"/>
      <c r="O31" s="31"/>
      <c r="P31" s="32"/>
    </row>
    <row r="32" spans="1:22" x14ac:dyDescent="0.25">
      <c r="A32" s="17"/>
      <c r="B32" s="17"/>
      <c r="C32" s="16" t="s">
        <v>15</v>
      </c>
      <c r="D32" s="17"/>
      <c r="E32" s="17" t="s">
        <v>16</v>
      </c>
      <c r="F32" s="17"/>
      <c r="G32" s="28"/>
      <c r="H32" s="9"/>
      <c r="I32" s="33" t="s">
        <v>17</v>
      </c>
      <c r="J32" s="10" t="s">
        <v>18</v>
      </c>
      <c r="K32" s="9"/>
      <c r="L32" s="10" t="s">
        <v>19</v>
      </c>
      <c r="M32" s="10" t="s">
        <v>20</v>
      </c>
      <c r="N32" s="10" t="s">
        <v>21</v>
      </c>
      <c r="O32" s="10" t="s">
        <v>21</v>
      </c>
      <c r="P32" s="9" t="s">
        <v>22</v>
      </c>
    </row>
    <row r="33" spans="1:16" x14ac:dyDescent="0.25">
      <c r="A33" s="18" t="s">
        <v>23</v>
      </c>
      <c r="B33" s="18" t="s">
        <v>66</v>
      </c>
      <c r="C33" s="34" t="s">
        <v>24</v>
      </c>
      <c r="D33" s="18"/>
      <c r="E33" s="18" t="s">
        <v>25</v>
      </c>
      <c r="F33" s="18"/>
      <c r="G33" s="35"/>
      <c r="H33" s="34" t="s">
        <v>26</v>
      </c>
      <c r="I33" s="34" t="s">
        <v>27</v>
      </c>
      <c r="J33" s="34" t="s">
        <v>27</v>
      </c>
      <c r="K33" s="34" t="s">
        <v>28</v>
      </c>
      <c r="L33" s="18" t="s">
        <v>29</v>
      </c>
      <c r="M33" s="18" t="s">
        <v>30</v>
      </c>
      <c r="N33" s="18" t="s">
        <v>29</v>
      </c>
      <c r="O33" s="18" t="s">
        <v>30</v>
      </c>
      <c r="P33" s="34" t="s">
        <v>31</v>
      </c>
    </row>
    <row r="34" spans="1:16" ht="15" customHeight="1" x14ac:dyDescent="0.25">
      <c r="A34" s="36" t="s">
        <v>32</v>
      </c>
      <c r="B34" s="37" t="s">
        <v>33</v>
      </c>
      <c r="C34" s="38" t="s">
        <v>34</v>
      </c>
      <c r="D34" s="38" t="s">
        <v>35</v>
      </c>
      <c r="E34" s="38" t="s">
        <v>67</v>
      </c>
      <c r="F34" s="38"/>
      <c r="G34" s="54" t="s">
        <v>68</v>
      </c>
      <c r="H34" s="55" t="s">
        <v>68</v>
      </c>
      <c r="I34" s="55" t="s">
        <v>68</v>
      </c>
      <c r="J34" s="55" t="s">
        <v>68</v>
      </c>
      <c r="K34" s="55" t="s">
        <v>68</v>
      </c>
      <c r="L34" s="40" t="s">
        <v>39</v>
      </c>
      <c r="M34" s="40" t="s">
        <v>39</v>
      </c>
      <c r="N34" s="40" t="s">
        <v>39</v>
      </c>
      <c r="O34" s="40" t="s">
        <v>39</v>
      </c>
      <c r="P34" s="41" t="s">
        <v>39</v>
      </c>
    </row>
    <row r="35" spans="1:16" ht="15" customHeight="1" x14ac:dyDescent="0.25">
      <c r="A35" s="37" t="s">
        <v>43</v>
      </c>
      <c r="B35" s="37" t="s">
        <v>44</v>
      </c>
      <c r="C35" s="38" t="s">
        <v>45</v>
      </c>
      <c r="D35" s="38" t="s">
        <v>46</v>
      </c>
      <c r="E35" s="38" t="s">
        <v>67</v>
      </c>
      <c r="F35" s="38"/>
      <c r="G35" s="38" t="s">
        <v>68</v>
      </c>
      <c r="H35" s="39" t="s">
        <v>68</v>
      </c>
      <c r="I35" s="39" t="s">
        <v>68</v>
      </c>
      <c r="J35" s="39" t="s">
        <v>68</v>
      </c>
      <c r="K35" s="39" t="s">
        <v>68</v>
      </c>
      <c r="L35" s="40" t="s">
        <v>39</v>
      </c>
      <c r="M35" s="40" t="s">
        <v>39</v>
      </c>
      <c r="N35" s="40" t="s">
        <v>39</v>
      </c>
      <c r="O35" s="40" t="s">
        <v>39</v>
      </c>
      <c r="P35" s="41" t="s">
        <v>39</v>
      </c>
    </row>
    <row r="36" spans="1:16" ht="15" customHeight="1" x14ac:dyDescent="0.25">
      <c r="A36" s="37" t="s">
        <v>50</v>
      </c>
      <c r="B36" s="37" t="s">
        <v>51</v>
      </c>
      <c r="C36" s="38" t="s">
        <v>34</v>
      </c>
      <c r="D36" s="38" t="s">
        <v>35</v>
      </c>
      <c r="E36" s="38" t="s">
        <v>67</v>
      </c>
      <c r="F36" s="38"/>
      <c r="G36" s="38" t="s">
        <v>68</v>
      </c>
      <c r="H36" s="45" t="s">
        <v>68</v>
      </c>
      <c r="I36" s="45" t="s">
        <v>68</v>
      </c>
      <c r="J36" s="45" t="s">
        <v>68</v>
      </c>
      <c r="K36" s="45" t="s">
        <v>68</v>
      </c>
      <c r="L36" s="40" t="s">
        <v>39</v>
      </c>
      <c r="M36" s="40" t="s">
        <v>39</v>
      </c>
      <c r="N36" s="40" t="s">
        <v>39</v>
      </c>
      <c r="O36" s="40" t="s">
        <v>39</v>
      </c>
      <c r="P36" s="41" t="s">
        <v>39</v>
      </c>
    </row>
    <row r="37" spans="1:16" ht="15" customHeight="1" x14ac:dyDescent="0.25">
      <c r="A37" s="37" t="s">
        <v>56</v>
      </c>
      <c r="B37" s="37" t="s">
        <v>56</v>
      </c>
      <c r="C37" s="38" t="s">
        <v>56</v>
      </c>
      <c r="D37" s="38" t="s">
        <v>56</v>
      </c>
      <c r="E37" s="38" t="s">
        <v>67</v>
      </c>
      <c r="F37" s="38"/>
      <c r="G37" s="38" t="s">
        <v>68</v>
      </c>
      <c r="H37" s="45" t="s">
        <v>68</v>
      </c>
      <c r="I37" s="45" t="s">
        <v>68</v>
      </c>
      <c r="J37" s="45" t="s">
        <v>68</v>
      </c>
      <c r="K37" s="45" t="s">
        <v>68</v>
      </c>
      <c r="L37" s="40" t="s">
        <v>39</v>
      </c>
      <c r="M37" s="40" t="s">
        <v>39</v>
      </c>
      <c r="N37" s="40" t="s">
        <v>39</v>
      </c>
      <c r="O37" s="40" t="s">
        <v>39</v>
      </c>
      <c r="P37" s="41" t="s">
        <v>39</v>
      </c>
    </row>
    <row r="38" spans="1:16" ht="15" customHeight="1" x14ac:dyDescent="0.25">
      <c r="A38" s="36" t="s">
        <v>60</v>
      </c>
      <c r="B38" s="37" t="s">
        <v>61</v>
      </c>
      <c r="C38" s="38" t="s">
        <v>34</v>
      </c>
      <c r="D38" s="38" t="s">
        <v>35</v>
      </c>
      <c r="E38" s="38" t="s">
        <v>67</v>
      </c>
      <c r="F38" s="38"/>
      <c r="G38" s="38" t="s">
        <v>68</v>
      </c>
      <c r="H38" s="50" t="s">
        <v>68</v>
      </c>
      <c r="I38" s="50" t="s">
        <v>68</v>
      </c>
      <c r="J38" s="50" t="s">
        <v>68</v>
      </c>
      <c r="K38" s="50" t="s">
        <v>68</v>
      </c>
      <c r="L38" s="40" t="s">
        <v>39</v>
      </c>
      <c r="M38" s="40" t="s">
        <v>39</v>
      </c>
      <c r="N38" s="40" t="s">
        <v>39</v>
      </c>
      <c r="O38" s="40" t="s">
        <v>39</v>
      </c>
      <c r="P38" s="41" t="s">
        <v>39</v>
      </c>
    </row>
    <row r="39" spans="1:16" x14ac:dyDescent="0.25">
      <c r="A39" s="51"/>
    </row>
    <row r="40" spans="1:16" x14ac:dyDescent="0.25">
      <c r="B40" s="56"/>
    </row>
    <row r="41" spans="1:16" x14ac:dyDescent="0.25">
      <c r="A41" s="51"/>
      <c r="C41" s="53"/>
    </row>
    <row r="42" spans="1:16" ht="15.6" x14ac:dyDescent="0.3">
      <c r="A42" s="8" t="s">
        <v>69</v>
      </c>
      <c r="D42" s="57">
        <v>48</v>
      </c>
      <c r="J42" s="58"/>
      <c r="K42" s="58"/>
    </row>
    <row r="43" spans="1:16" ht="12.75" customHeight="1" x14ac:dyDescent="0.25">
      <c r="A43" s="59" t="s">
        <v>13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1:16" x14ac:dyDescent="0.25">
      <c r="A44" s="29" t="s">
        <v>14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6" x14ac:dyDescent="0.25">
      <c r="A45" s="61" t="s">
        <v>70</v>
      </c>
      <c r="B45" s="61"/>
      <c r="C45" s="61"/>
      <c r="D45" s="16" t="s">
        <v>71</v>
      </c>
      <c r="E45" s="16" t="s">
        <v>15</v>
      </c>
      <c r="F45" s="17"/>
      <c r="G45" s="17" t="s">
        <v>16</v>
      </c>
      <c r="H45" s="62" t="s">
        <v>72</v>
      </c>
      <c r="I45" s="63"/>
      <c r="J45" s="64" t="s">
        <v>73</v>
      </c>
      <c r="K45" s="64" t="s">
        <v>17</v>
      </c>
      <c r="L45" s="65" t="s">
        <v>28</v>
      </c>
      <c r="M45" s="66" t="s">
        <v>74</v>
      </c>
      <c r="N45" s="67" t="s">
        <v>75</v>
      </c>
    </row>
    <row r="46" spans="1:16" x14ac:dyDescent="0.25">
      <c r="A46" s="68"/>
      <c r="B46" s="68"/>
      <c r="C46" s="68"/>
      <c r="D46" s="34"/>
      <c r="E46" s="34" t="s">
        <v>24</v>
      </c>
      <c r="F46" s="18"/>
      <c r="G46" s="18" t="s">
        <v>25</v>
      </c>
      <c r="H46" s="62"/>
      <c r="I46" s="63"/>
      <c r="J46" s="64"/>
      <c r="K46" s="64"/>
      <c r="L46" s="65"/>
      <c r="M46" s="69" t="s">
        <v>29</v>
      </c>
      <c r="N46" s="70"/>
    </row>
    <row r="47" spans="1:16" ht="12.75" customHeight="1" x14ac:dyDescent="0.25">
      <c r="A47" s="71" t="s">
        <v>76</v>
      </c>
      <c r="B47" s="72"/>
      <c r="C47" s="73"/>
      <c r="D47" s="74">
        <v>5</v>
      </c>
      <c r="E47" s="38" t="s">
        <v>77</v>
      </c>
      <c r="F47" s="75">
        <v>3.3000000000000002E-2</v>
      </c>
      <c r="G47" s="76" t="s">
        <v>78</v>
      </c>
      <c r="H47" s="77">
        <v>31</v>
      </c>
      <c r="I47" s="78"/>
      <c r="J47" s="79">
        <v>0</v>
      </c>
      <c r="K47" s="79">
        <v>4867</v>
      </c>
      <c r="L47" s="79">
        <v>13746</v>
      </c>
      <c r="M47" s="80">
        <v>31000</v>
      </c>
      <c r="N47" s="41" t="str">
        <f>IF(L47&lt;=M47,"Yes","No")</f>
        <v>Yes</v>
      </c>
    </row>
    <row r="50" spans="1:7" x14ac:dyDescent="0.25">
      <c r="A50" s="51"/>
      <c r="G50" s="53"/>
    </row>
    <row r="51" spans="1:7" x14ac:dyDescent="0.25">
      <c r="A51" s="51"/>
    </row>
    <row r="53" spans="1:7" x14ac:dyDescent="0.25">
      <c r="A53" s="51"/>
      <c r="D53" s="53"/>
    </row>
    <row r="54" spans="1:7" x14ac:dyDescent="0.25">
      <c r="A54" s="51"/>
    </row>
    <row r="56" spans="1:7" x14ac:dyDescent="0.25">
      <c r="A56" s="51"/>
    </row>
    <row r="59" spans="1:7" x14ac:dyDescent="0.25">
      <c r="A59" s="4"/>
    </row>
    <row r="61" spans="1:7" x14ac:dyDescent="0.25">
      <c r="A61" s="4"/>
    </row>
    <row r="71" spans="2:2" x14ac:dyDescent="0.25">
      <c r="B71" t="s">
        <v>66</v>
      </c>
    </row>
    <row r="90" spans="2:2" x14ac:dyDescent="0.25">
      <c r="B90" t="s">
        <v>66</v>
      </c>
    </row>
    <row r="354" spans="13:13" x14ac:dyDescent="0.25">
      <c r="M354" s="80">
        <v>15500</v>
      </c>
    </row>
    <row r="355" spans="13:13" x14ac:dyDescent="0.25">
      <c r="M355" s="81" t="s">
        <v>39</v>
      </c>
    </row>
    <row r="356" spans="13:13" x14ac:dyDescent="0.25">
      <c r="M356" s="81" t="s">
        <v>39</v>
      </c>
    </row>
  </sheetData>
  <protectedRanges>
    <protectedRange password="F31C" sqref="J3:K3 H4:H5 K4:K5" name="Logo"/>
    <protectedRange password="F31C" sqref="P1:P7" name="Logo_1"/>
  </protectedRanges>
  <mergeCells count="16">
    <mergeCell ref="A47:C47"/>
    <mergeCell ref="H47:I47"/>
    <mergeCell ref="A43:N43"/>
    <mergeCell ref="A44:N44"/>
    <mergeCell ref="A45:C46"/>
    <mergeCell ref="H45:I46"/>
    <mergeCell ref="J45:J46"/>
    <mergeCell ref="K45:K46"/>
    <mergeCell ref="L45:L46"/>
    <mergeCell ref="N45:N46"/>
    <mergeCell ref="G11:G14"/>
    <mergeCell ref="H11:P11"/>
    <mergeCell ref="H12:P12"/>
    <mergeCell ref="G30:G33"/>
    <mergeCell ref="H30:P30"/>
    <mergeCell ref="H31:P31"/>
  </mergeCells>
  <conditionalFormatting sqref="J47">
    <cfRule type="expression" dxfId="6" priority="7">
      <formula>AND($H47&gt;0,OR($J47&gt;$K47,$J47&gt;$L47))</formula>
    </cfRule>
  </conditionalFormatting>
  <conditionalFormatting sqref="K47">
    <cfRule type="expression" dxfId="5" priority="6">
      <formula>AND($H47&gt;0,OR($J47&gt;$K47,$K47&gt;$L47))</formula>
    </cfRule>
  </conditionalFormatting>
  <conditionalFormatting sqref="L47">
    <cfRule type="expression" dxfId="4" priority="5">
      <formula>AND($H47&gt;0,OR($J47&gt;$L47,$K47&gt;$L47))</formula>
    </cfRule>
  </conditionalFormatting>
  <conditionalFormatting sqref="P15:P20 P23:P24">
    <cfRule type="containsText" dxfId="3" priority="3" operator="containsText" text="Yes">
      <formula>NOT(ISERROR(SEARCH("Yes",P15)))</formula>
    </cfRule>
    <cfRule type="containsText" dxfId="2" priority="4" operator="containsText" text="No">
      <formula>NOT(ISERROR(SEARCH("No",P15)))</formula>
    </cfRule>
  </conditionalFormatting>
  <conditionalFormatting sqref="P34:P38">
    <cfRule type="containsText" dxfId="1" priority="1" operator="containsText" text="Yes">
      <formula>NOT(ISERROR(SEARCH("Yes",P34)))</formula>
    </cfRule>
    <cfRule type="containsText" dxfId="0" priority="2" operator="containsText" text="No">
      <formula>NOT(ISERROR(SEARCH("No",P34)))</formula>
    </cfRule>
  </conditionalFormatting>
  <pageMargins left="0.74803149606299213" right="0.74803149606299213" top="0.98425196850393704" bottom="0.98425196850393704" header="0.51181102362204722" footer="0.51181102362204722"/>
  <pageSetup paperSize="8" scale="81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Shortland</vt:lpstr>
      <vt:lpstr>Shortland!Print_Area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2024-04-19T07:46:52Z</dcterms:created>
  <dcterms:modified xsi:type="dcterms:W3CDTF">2024-04-19T07:47:16Z</dcterms:modified>
</cp:coreProperties>
</file>