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Monthly Reports\April 2022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HWA">"HWA logo"</definedName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A50" i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<sst xmlns="http://schemas.openxmlformats.org/spreadsheetml/2006/main" count="277" uniqueCount="82">
  <si>
    <t>RAYMOND TERRACE WASTEWATER TREATMENT WORKS - MONTHLY POLLUTION MONITORING SUMMARY - APRIL 2022</t>
  </si>
  <si>
    <t>Environment Protection Licence No. 217</t>
  </si>
  <si>
    <t>Licensee</t>
  </si>
  <si>
    <t>Hunter Water Corporation</t>
  </si>
  <si>
    <t>Date Obtained: 2 May 2022</t>
  </si>
  <si>
    <t>36 Honeysuckle Drive</t>
  </si>
  <si>
    <t>Date Published: 19 May 2022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</si>
  <si>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</si>
  <si>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</si>
  <si>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</si>
  <si>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</si>
  <si>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</si>
  <si>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</si>
  <si>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</si>
  <si>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April 2022 to 30 April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</si>
  <si>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</si>
  <si>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</si>
  <si>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</si>
  <si>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</si>
  <si>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</si>
  <si>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</si>
  <si>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</si>
  <si>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</si>
  <si>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</si>
  <si>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</si>
  <si>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</si>
  <si>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</si>
  <si>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</si>
  <si>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</si>
  <si>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</si>
  <si>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</si>
  <si>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</si>
  <si>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</si>
  <si>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</si>
  <si>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</si>
  <si>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</si>
  <si>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</si>
  <si>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</si>
  <si>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</si>
  <si>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</si>
  <si>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</si>
  <si>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</si>
  <si>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</si>
  <si>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</si>
  <si>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~360</t>
  </si>
  <si>
    <t>Nitrogen (ammonia)</t>
  </si>
  <si>
    <t>Ammonia</t>
  </si>
  <si>
    <t>&lt;0.05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</si>
  <si>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</si>
  <si>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</si>
  <si>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</si>
  <si>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</si>
  <si>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</si>
  <si>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</si>
  <si>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</si>
  <si>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</si>
  <si>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</si>
  <si>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</si>
  <si>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</si>
  <si>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</si>
  <si>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</si>
  <si>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</si>
  <si>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</si>
  <si>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</si>
  <si>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</si>
  <si>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Daily during any Discharge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</si>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</sst>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  <xf numFmtId="0" fontId="0" fillId="0" borderId="0" xfId="0" applyFill="1" applyBorder="1" applyAlignment="1">
      <alignment horizontal="left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tabSelected="1" zoomScale="80" zoomScaleNormal="80" zoomScaleSheetLayoutView="80" workbookViewId="0">
      <selection activeCell="A57" sqref="A57:XFD62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1796875" hidden="1" customWidth="1"/>
    <col min="7" max="7" width="23.81640625" customWidth="1"/>
    <col min="8" max="8" width="13.81640625" customWidth="1"/>
    <col min="9" max="9" width="12.1796875" customWidth="1"/>
    <col min="10" max="11" width="13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>
        <v>2</v>
      </c>
      <c r="L15" s="45" t="s">
        <v>39</v>
      </c>
      <c r="M15" s="45" t="s">
        <v>39</v>
      </c>
      <c r="N15" s="45">
        <v>30</v>
      </c>
      <c r="O15" s="45">
        <f>K15</f>
        <v>2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6">
        <v>4</v>
      </c>
      <c r="H16" s="46">
        <v>1</v>
      </c>
      <c r="I16" s="46">
        <v>101</v>
      </c>
      <c r="J16" s="46">
        <v>21.5</v>
      </c>
      <c r="K16" s="46" t="s">
        <v>44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45</v>
      </c>
      <c r="B17" s="51" t="s">
        <v>46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 t="s">
        <v>47</v>
      </c>
      <c r="I17" s="52" t="s">
        <v>47</v>
      </c>
      <c r="J17" s="52" t="s">
        <v>47</v>
      </c>
      <c r="K17" s="52" t="s">
        <v>47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48</v>
      </c>
      <c r="B18" s="42" t="s">
        <v>49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4">
        <v>1.63</v>
      </c>
      <c r="I18" s="54">
        <v>2.2875000000000001</v>
      </c>
      <c r="J18" s="54">
        <v>2.2949999999999999</v>
      </c>
      <c r="K18" s="54">
        <v>2.93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50</v>
      </c>
      <c r="B19" s="42" t="s">
        <v>51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4">
        <v>2.13</v>
      </c>
      <c r="I19" s="54">
        <v>3.0125000000000002</v>
      </c>
      <c r="J19" s="54">
        <v>3.14</v>
      </c>
      <c r="K19" s="54">
        <v>3.64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52</v>
      </c>
      <c r="B20" s="51" t="s">
        <v>53</v>
      </c>
      <c r="C20" s="43" t="s">
        <v>34</v>
      </c>
      <c r="D20" s="43" t="s">
        <v>35</v>
      </c>
      <c r="E20" s="56" t="s">
        <v>54</v>
      </c>
      <c r="F20" s="56" t="s">
        <v>55</v>
      </c>
      <c r="G20" s="45">
        <v>2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7"/>
      <c r="V20" s="57"/>
      <c r="W20" s="57"/>
      <c r="X20" s="57"/>
      <c r="Y20" s="49"/>
    </row>
    <row r="21" spans="1:25" ht="15" customHeight="1" x14ac:dyDescent="0.25">
      <c r="A21" s="51" t="s">
        <v>56</v>
      </c>
      <c r="B21" s="42" t="s">
        <v>57</v>
      </c>
      <c r="C21" s="43" t="s">
        <v>34</v>
      </c>
      <c r="D21" s="43" t="s">
        <v>35</v>
      </c>
      <c r="E21" s="56" t="s">
        <v>36</v>
      </c>
      <c r="F21" s="56" t="s">
        <v>37</v>
      </c>
      <c r="G21" s="45">
        <v>4</v>
      </c>
      <c r="H21" s="52">
        <v>0.44</v>
      </c>
      <c r="I21" s="54">
        <v>0.56499999999999995</v>
      </c>
      <c r="J21" s="54">
        <v>0.57499999999999996</v>
      </c>
      <c r="K21" s="54">
        <v>0.67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58</v>
      </c>
      <c r="B22" s="58" t="s">
        <v>59</v>
      </c>
      <c r="C22" s="43" t="s">
        <v>34</v>
      </c>
      <c r="D22" s="43" t="s">
        <v>35</v>
      </c>
      <c r="E22" s="56" t="s">
        <v>36</v>
      </c>
      <c r="F22" s="56" t="s">
        <v>37</v>
      </c>
      <c r="G22" s="45">
        <v>4</v>
      </c>
      <c r="H22" s="46">
        <v>1</v>
      </c>
      <c r="I22" s="46">
        <v>2.5</v>
      </c>
      <c r="J22" s="46">
        <v>2</v>
      </c>
      <c r="K22" s="46">
        <v>5</v>
      </c>
      <c r="L22" s="45" t="s">
        <v>39</v>
      </c>
      <c r="M22" s="45" t="s">
        <v>39</v>
      </c>
      <c r="N22" s="59">
        <v>30</v>
      </c>
      <c r="O22" s="45">
        <f>K22</f>
        <v>5</v>
      </c>
      <c r="P22" s="45" t="str">
        <f>IF(LEFT(O22,1)="&lt;",IF(N22&gt;=VALUE(RIGHT(K22,LEN(K22)-1)),"Yes","No"),IF(OR(N22&gt;=O22,O22="-"),"Yes","No"))</f>
        <v>Yes</v>
      </c>
      <c r="T22" s="47"/>
      <c r="U22" s="57"/>
      <c r="V22" s="60"/>
      <c r="W22" s="60"/>
      <c r="X22" s="57"/>
      <c r="Y22" s="49"/>
    </row>
    <row r="23" spans="1:25" ht="15" customHeight="1" x14ac:dyDescent="0.25">
      <c r="A23" s="51" t="s">
        <v>60</v>
      </c>
      <c r="B23" s="51" t="s">
        <v>60</v>
      </c>
      <c r="C23" s="61" t="s">
        <v>60</v>
      </c>
      <c r="D23" s="45" t="s">
        <v>60</v>
      </c>
      <c r="E23" s="56" t="s">
        <v>36</v>
      </c>
      <c r="F23" s="56" t="s">
        <v>37</v>
      </c>
      <c r="G23" s="45">
        <v>4</v>
      </c>
      <c r="H23" s="54">
        <v>7.26</v>
      </c>
      <c r="I23" s="54">
        <v>7.3274999999999997</v>
      </c>
      <c r="J23" s="54">
        <v>7.3150000000000004</v>
      </c>
      <c r="K23" s="54">
        <v>7.42</v>
      </c>
      <c r="L23" s="45" t="s">
        <v>39</v>
      </c>
      <c r="M23" s="45" t="s">
        <v>39</v>
      </c>
      <c r="N23" s="62" t="s">
        <v>61</v>
      </c>
      <c r="O23" s="63" t="str">
        <f>TEXT(H23,"0.00")&amp;" - "&amp;TEXT(K23,"0.00")</f>
        <v>7.26 - 7.42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4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5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62</v>
      </c>
      <c r="B27" s="13"/>
      <c r="C27" s="14" t="s">
        <v>63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6"/>
      <c r="T27" s="49"/>
      <c r="U27" s="49"/>
      <c r="V27" s="49"/>
      <c r="W27" s="49"/>
      <c r="X27" s="49"/>
      <c r="Y27" s="49"/>
    </row>
    <row r="28" spans="1:25" ht="13" x14ac:dyDescent="0.3">
      <c r="A28" s="20" t="s">
        <v>64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7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12</v>
      </c>
      <c r="H29" s="27" t="s">
        <v>13</v>
      </c>
      <c r="I29" s="28"/>
      <c r="J29" s="28"/>
      <c r="K29" s="29"/>
      <c r="L29" s="29"/>
      <c r="M29" s="29"/>
      <c r="N29" s="29"/>
      <c r="O29" s="29"/>
      <c r="P29" s="68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65</v>
      </c>
      <c r="F33" s="44"/>
      <c r="G33" s="69">
        <v>20</v>
      </c>
      <c r="H33" s="70">
        <v>6</v>
      </c>
      <c r="I33" s="70">
        <v>9.35</v>
      </c>
      <c r="J33" s="70">
        <v>9.5</v>
      </c>
      <c r="K33" s="70">
        <v>13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45</v>
      </c>
      <c r="B34" s="51" t="s">
        <v>46</v>
      </c>
      <c r="C34" s="43" t="s">
        <v>34</v>
      </c>
      <c r="D34" s="43" t="s">
        <v>35</v>
      </c>
      <c r="E34" s="44" t="s">
        <v>65</v>
      </c>
      <c r="F34" s="44"/>
      <c r="G34" s="45">
        <v>20</v>
      </c>
      <c r="H34" s="71">
        <v>0.13</v>
      </c>
      <c r="I34" s="71">
        <v>2.5874999999999995</v>
      </c>
      <c r="J34" s="71">
        <v>2.6150000000000002</v>
      </c>
      <c r="K34" s="71">
        <v>4.91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65</v>
      </c>
      <c r="F35" s="44"/>
      <c r="G35" s="45">
        <v>20</v>
      </c>
      <c r="H35" s="71">
        <v>0.3</v>
      </c>
      <c r="I35" s="71">
        <v>0.41850000000000004</v>
      </c>
      <c r="J35" s="71">
        <v>0.43</v>
      </c>
      <c r="K35" s="71">
        <v>0.6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50</v>
      </c>
      <c r="B36" s="42" t="s">
        <v>51</v>
      </c>
      <c r="C36" s="45" t="s">
        <v>34</v>
      </c>
      <c r="D36" s="45" t="s">
        <v>35</v>
      </c>
      <c r="E36" s="44" t="s">
        <v>65</v>
      </c>
      <c r="F36" s="44"/>
      <c r="G36" s="69">
        <v>20</v>
      </c>
      <c r="H36" s="72">
        <v>3.6999999999999997</v>
      </c>
      <c r="I36" s="72">
        <v>5.833499999999999</v>
      </c>
      <c r="J36" s="72">
        <v>5.8400000000000007</v>
      </c>
      <c r="K36" s="72">
        <v>8.75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52</v>
      </c>
      <c r="B37" s="51" t="s">
        <v>53</v>
      </c>
      <c r="C37" s="43" t="s">
        <v>34</v>
      </c>
      <c r="D37" s="43" t="s">
        <v>35</v>
      </c>
      <c r="E37" s="44" t="s">
        <v>65</v>
      </c>
      <c r="F37" s="44"/>
      <c r="G37" s="45">
        <v>20</v>
      </c>
      <c r="H37" s="70" t="s">
        <v>38</v>
      </c>
      <c r="I37" s="70">
        <v>2.1</v>
      </c>
      <c r="J37" s="70" t="s">
        <v>38</v>
      </c>
      <c r="K37" s="70">
        <v>4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>
        <v>20</v>
      </c>
      <c r="H38" s="71">
        <v>0.92</v>
      </c>
      <c r="I38" s="71">
        <v>1.1669999999999998</v>
      </c>
      <c r="J38" s="71">
        <v>1.165</v>
      </c>
      <c r="K38" s="71">
        <v>1.41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58</v>
      </c>
      <c r="B39" s="42" t="s">
        <v>59</v>
      </c>
      <c r="C39" s="43" t="s">
        <v>34</v>
      </c>
      <c r="D39" s="43" t="s">
        <v>35</v>
      </c>
      <c r="E39" s="44" t="s">
        <v>65</v>
      </c>
      <c r="F39" s="44"/>
      <c r="G39" s="45">
        <v>20</v>
      </c>
      <c r="H39" s="70">
        <v>3</v>
      </c>
      <c r="I39" s="70">
        <v>24.2</v>
      </c>
      <c r="J39" s="70">
        <v>25.5</v>
      </c>
      <c r="K39" s="70">
        <v>36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60</v>
      </c>
      <c r="B40" s="51" t="s">
        <v>60</v>
      </c>
      <c r="C40" s="61" t="s">
        <v>60</v>
      </c>
      <c r="D40" s="45" t="s">
        <v>60</v>
      </c>
      <c r="E40" s="44" t="s">
        <v>65</v>
      </c>
      <c r="F40" s="44"/>
      <c r="G40" s="45">
        <v>20</v>
      </c>
      <c r="H40" s="52">
        <v>7.25</v>
      </c>
      <c r="I40" s="52">
        <v>8.5534999999999997</v>
      </c>
      <c r="J40" s="52">
        <v>8.7600000000000016</v>
      </c>
      <c r="K40" s="73">
        <v>10.1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4" t="s">
        <v>66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U42" s="5"/>
    </row>
    <row r="43" spans="1:2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U43" s="5"/>
    </row>
    <row r="44" spans="1:2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U44" s="5"/>
    </row>
    <row r="45" spans="1:2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U45" s="5"/>
    </row>
    <row r="46" spans="1:2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U46" s="5"/>
    </row>
    <row r="47" spans="1:2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21" ht="15.5" x14ac:dyDescent="0.35">
      <c r="A48" s="12" t="s">
        <v>67</v>
      </c>
      <c r="D48" s="75">
        <v>50</v>
      </c>
      <c r="G48" s="76"/>
      <c r="J48" s="77"/>
      <c r="K48" s="77"/>
      <c r="L48" s="4"/>
      <c r="M48" s="4"/>
      <c r="N48" s="4"/>
      <c r="O48" s="4"/>
      <c r="P48" s="4"/>
    </row>
    <row r="49" spans="1:14" ht="12.75" customHeight="1" x14ac:dyDescent="0.3">
      <c r="A49" s="78" t="s">
        <v>13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14" ht="13" x14ac:dyDescent="0.3">
      <c r="A50" s="32" t="str">
        <f>H12</f>
        <v>1 April 2022 to 30 April 2022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80" t="s">
        <v>68</v>
      </c>
      <c r="B51" s="81"/>
      <c r="C51" s="81"/>
      <c r="D51" s="30" t="s">
        <v>69</v>
      </c>
      <c r="E51" s="30" t="s">
        <v>15</v>
      </c>
      <c r="F51" s="20"/>
      <c r="G51" s="20" t="s">
        <v>16</v>
      </c>
      <c r="H51" s="82" t="s">
        <v>70</v>
      </c>
      <c r="I51" s="83"/>
      <c r="J51" s="84" t="s">
        <v>71</v>
      </c>
      <c r="K51" s="84" t="s">
        <v>17</v>
      </c>
      <c r="L51" s="85" t="s">
        <v>28</v>
      </c>
      <c r="M51" s="86" t="s">
        <v>72</v>
      </c>
      <c r="N51" s="87" t="s">
        <v>73</v>
      </c>
    </row>
    <row r="52" spans="1:14" ht="13" x14ac:dyDescent="0.3">
      <c r="A52" s="88"/>
      <c r="B52" s="89"/>
      <c r="C52" s="89"/>
      <c r="D52" s="38"/>
      <c r="E52" s="38" t="s">
        <v>24</v>
      </c>
      <c r="F52" s="37"/>
      <c r="G52" s="37" t="s">
        <v>25</v>
      </c>
      <c r="H52" s="82"/>
      <c r="I52" s="83"/>
      <c r="J52" s="84"/>
      <c r="K52" s="84"/>
      <c r="L52" s="85"/>
      <c r="M52" s="90" t="s">
        <v>29</v>
      </c>
      <c r="N52" s="91"/>
    </row>
    <row r="53" spans="1:14" ht="12.75" customHeight="1" x14ac:dyDescent="0.25">
      <c r="A53" s="92" t="s">
        <v>74</v>
      </c>
      <c r="B53" s="93"/>
      <c r="C53" s="94"/>
      <c r="D53" s="95">
        <v>7</v>
      </c>
      <c r="E53" s="43" t="s">
        <v>75</v>
      </c>
      <c r="F53" s="96">
        <v>0</v>
      </c>
      <c r="G53" s="59" t="s">
        <v>76</v>
      </c>
      <c r="H53" s="97">
        <v>30</v>
      </c>
      <c r="I53" s="98"/>
      <c r="J53" s="99">
        <v>0</v>
      </c>
      <c r="K53" s="99">
        <v>2097</v>
      </c>
      <c r="L53" s="100">
        <v>14690</v>
      </c>
      <c r="M53" s="100" t="s">
        <v>39</v>
      </c>
      <c r="N53" s="100" t="s">
        <v>39</v>
      </c>
    </row>
    <row r="54" spans="1:14" s="102" customFormat="1" ht="12.75" customHeight="1" x14ac:dyDescent="0.25">
      <c r="A54" s="92" t="s">
        <v>77</v>
      </c>
      <c r="B54" s="93"/>
      <c r="C54" s="94"/>
      <c r="D54" s="95">
        <v>3</v>
      </c>
      <c r="E54" s="43" t="s">
        <v>75</v>
      </c>
      <c r="F54" s="96">
        <v>12958</v>
      </c>
      <c r="G54" s="59" t="s">
        <v>76</v>
      </c>
      <c r="H54" s="97">
        <v>30</v>
      </c>
      <c r="I54" s="98"/>
      <c r="J54" s="101">
        <v>8089</v>
      </c>
      <c r="K54" s="101">
        <v>11128.833333333334</v>
      </c>
      <c r="L54" s="100">
        <v>12615</v>
      </c>
      <c r="M54" s="100">
        <v>90000</v>
      </c>
      <c r="N54" s="100" t="str">
        <f>IF(L54&lt;=M54,"Yes","No")</f>
        <v>Yes</v>
      </c>
    </row>
    <row r="55" spans="1:14" x14ac:dyDescent="0.25">
      <c r="J55" s="103"/>
    </row>
    <row r="57" spans="1:14" x14ac:dyDescent="0.25">
      <c r="A57" s="104"/>
    </row>
    <row r="62" spans="1:14" x14ac:dyDescent="0.25">
      <c r="A62" s="104"/>
    </row>
    <row r="75" spans="2:2" x14ac:dyDescent="0.25">
      <c r="B75" t="s">
        <v>78</v>
      </c>
    </row>
    <row r="94" spans="2:2" x14ac:dyDescent="0.25">
      <c r="B94" t="s">
        <v>78</v>
      </c>
    </row>
    <row r="109" spans="1:1" x14ac:dyDescent="0.25">
      <c r="A109" t="s">
        <v>79</v>
      </c>
    </row>
    <row r="110" spans="1:1" x14ac:dyDescent="0.25">
      <c r="A110" t="s">
        <v>80</v>
      </c>
    </row>
    <row r="111" spans="1:1" x14ac:dyDescent="0.25">
      <c r="A111" t="s">
        <v>81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2022-05-19T08:20:59Z</dcterms:created>
  <dcterms:modified xsi:type="dcterms:W3CDTF">2022-05-19T08:21:13Z</dcterms:modified>
</cp:coreProperties>
</file>