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June 2021\"/>
    </mc:Choice>
  </mc:AlternateContent>
  <bookViews>
    <workbookView xWindow="0" yWindow="0" windowWidth="19200" windowHeight="6770"/>
  </bookViews>
  <sheets>
    <sheet name="Raymond Terrace" sheetId="1" r:id="rId1"/>
  </sheets>
  <definedNames>
    <definedName name="_xlnm.Print_Area" localSheetId="0">'Raymond Terrace'!$A$1:$P$55</definedName>
    <definedName name="Z_12CCF70C_3530_4E86_87D6_FD908448FC28_.wvu.PrintArea" localSheetId="0" hidden="1">'Raymond Terrace'!$A$1:$Q$41</definedName>
    <definedName name="Z_8BFE4C2F_30A3_490D_8457_2FD78A836C72_.wvu.PrintArea" localSheetId="0" hidden="1">'Raymond Terrace'!$A$1:$Q$41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L53" i="1"/>
  <c r="P23" i="1"/>
  <c r="O23" i="1"/>
  <c r="P22" i="1"/>
  <c r="O22" i="1"/>
  <c r="O15" i="1"/>
  <c r="P15" i="1" s="1"/>
</calcChain>
</file>

<file path=xl/comments1.xml><?xml version="1.0" encoding="utf-8"?>
<comments xmlns="http://schemas.openxmlformats.org/spreadsheetml/2006/main">
  <authors>
    <author>awebb</author>
  </authors>
  <commentList>
    <comment ref="D48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<sst xmlns="http://schemas.openxmlformats.org/spreadsheetml/2006/main" count="315" uniqueCount="85">
  <si>
    <t>RAYMOND TERRACE WASTEWATER TREATMENT WORKS - MONTHLY POLLUTION MONITORING SUMMARY - JUNE 2021</t>
  </si>
  <si>
    <t>Environment Protection Licence No. 217</t>
  </si>
  <si>
    <t>Licensee</t>
  </si>
  <si>
    <t>Hunter Water Corporation</t>
  </si>
  <si>
    <t>Date Obtained:  1 July 2021</t>
  </si>
  <si>
    <t>36 Honeysuckle Drive</t>
  </si>
  <si>
    <t>Date Published:  20 July 2021</t>
  </si>
  <si>
    <t>NEWCASTLE WEST NSW 2302</t>
  </si>
  <si>
    <t>QUALITY MONITORING</t>
  </si>
  <si>
    <t>EPA Id. No. 2</t>
  </si>
  <si>
    <t>Site Description - At the discharge point at UV Disinfection</t>
  </si>
  <si>
    <t>Site Code 5DE1500</t>
  </si>
  <si>
    <t>No. of times measured during the month for licence reporting</t>
  </si>
  <si>
    <t>Monthly Summary</t>
  </si>
  <si>
    <t>1 June 2021 to 30 June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</si>
  <si>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</si>
  <si>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</si>
  <si>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</si>
  <si>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</si>
  <si>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</si>
  <si>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</si>
  <si>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</si>
  <si>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</si>
  <si>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</si>
  <si>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</si>
  <si>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</si>
  <si>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</si>
  <si>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</si>
  <si>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</si>
  <si>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</si>
  <si>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</si>
  <si>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</si>
  <si>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</si>
  <si>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</si>
  <si>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</si>
  <si>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</si>
  <si>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</si>
  <si>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</si>
  <si>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</si>
  <si>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</si>
  <si>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</si>
  <si>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</si>
  <si>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</si>
  <si>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</si>
  <si>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&lt;1</t>
  </si>
  <si>
    <t>Nitrogen (ammonia)</t>
  </si>
  <si>
    <t>Ammonia</t>
  </si>
  <si>
    <t>&lt;0.05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</si>
  <si>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</si>
  <si>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</si>
  <si>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</si>
  <si>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</si>
  <si>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</si>
  <si>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</si>
  <si>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</si>
  <si>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</si>
  <si>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</si>
  <si>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</si>
  <si>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</si>
  <si>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</si>
  <si>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pH</t>
  </si>
  <si>
    <t>6.5 - 8.5</t>
  </si>
  <si>
    <t>EPA Id. No. 1</t>
  </si>
  <si>
    <t>Site Description - At the discharge from the No.2 Maturation Pond</t>
  </si>
  <si>
    <t>Site Code 5OV1500</t>
  </si>
  <si>
    <t>No. of times measured during the month for licence reporting*</t>
  </si>
  <si>
    <t>Daily during any Discharge</t>
  </si>
  <si>
    <t>-</t>
  </si>
  <si>
    <t>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</si>
  <si>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</si>
  <si>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</si>
  <si>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</si>
  <si>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</si>
  <si>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</si>
  <si>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</si>
  <si>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</si>
  <si>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</si>
  <si>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discharge from the No.2 Maturation Pond</t>
  </si>
  <si>
    <t>kilolitres per day</t>
  </si>
  <si>
    <t>Daily</t>
  </si>
  <si>
    <t>Point 2 - At the discharge point at UV Disinfection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</si>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</sst>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Fill="1"/>
    <xf numFmtId="15" fontId="0" fillId="0" borderId="0" xfId="0" applyNumberFormat="1" applyFont="1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0" fillId="5" borderId="0" xfId="0" applyFill="1"/>
    <xf numFmtId="0" fontId="7" fillId="2" borderId="9" xfId="0" applyFont="1" applyFill="1" applyBorder="1"/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11" xfId="3" applyNumberFormat="1" applyFill="1" applyBorder="1" applyAlignment="1">
      <alignment horizontal="center"/>
    </xf>
    <xf numFmtId="0" fontId="1" fillId="0" borderId="0" xfId="3"/>
    <xf numFmtId="3" fontId="0" fillId="0" borderId="0" xfId="0" applyNumberFormat="1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0</xdr:col>
      <xdr:colOff>1743075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tabSelected="1" zoomScale="90" zoomScaleNormal="90" zoomScaleSheetLayoutView="80" workbookViewId="0">
      <selection activeCell="P53" sqref="P53"/>
    </sheetView>
  </sheetViews>
  <sheetFormatPr defaultRowHeight="12.5" x14ac:dyDescent="0.25"/>
  <cols>
    <col min="1" max="1" width="33.54296875" customWidth="1"/>
    <col min="2" max="2" width="28.54296875" hidden="1" customWidth="1"/>
    <col min="3" max="3" width="28.54296875" customWidth="1"/>
    <col min="4" max="4" width="28.54296875" hidden="1" customWidth="1"/>
    <col min="5" max="5" width="28.1796875" customWidth="1"/>
    <col min="6" max="6" width="20.26953125" hidden="1" customWidth="1"/>
    <col min="7" max="7" width="23.81640625" customWidth="1"/>
    <col min="8" max="8" width="13.7265625" customWidth="1"/>
    <col min="9" max="9" width="12.1796875" customWidth="1"/>
    <col min="10" max="11" width="13.7265625" customWidth="1"/>
    <col min="12" max="12" width="9.7265625" customWidth="1"/>
    <col min="13" max="13" width="10.1796875" customWidth="1"/>
    <col min="14" max="14" width="11.26953125" customWidth="1"/>
    <col min="15" max="15" width="11.1796875" customWidth="1"/>
    <col min="16" max="16" width="13.4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3"/>
      <c r="Q2" s="4"/>
      <c r="R2" s="4"/>
      <c r="S2" s="4"/>
      <c r="T2" s="5"/>
    </row>
    <row r="3" spans="1:41" ht="15.5" x14ac:dyDescent="0.35">
      <c r="C3" s="6" t="s">
        <v>1</v>
      </c>
      <c r="D3" s="6"/>
      <c r="J3" s="7" t="s">
        <v>2</v>
      </c>
      <c r="K3" s="8" t="s">
        <v>3</v>
      </c>
      <c r="P3" s="3"/>
      <c r="Q3" s="9"/>
      <c r="R3" s="4"/>
      <c r="S3" s="4"/>
    </row>
    <row r="4" spans="1:41" x14ac:dyDescent="0.25">
      <c r="C4" s="10" t="s">
        <v>4</v>
      </c>
      <c r="D4" s="11"/>
      <c r="E4" s="12"/>
      <c r="H4" s="2"/>
      <c r="K4" s="8" t="s">
        <v>5</v>
      </c>
      <c r="P4" s="3"/>
      <c r="Q4" s="4"/>
      <c r="R4" s="4"/>
      <c r="S4" s="4"/>
    </row>
    <row r="5" spans="1:41" x14ac:dyDescent="0.25">
      <c r="C5" s="9" t="s">
        <v>6</v>
      </c>
      <c r="D5" s="9"/>
      <c r="H5" s="2"/>
      <c r="K5" s="8" t="s">
        <v>7</v>
      </c>
      <c r="P5" s="3"/>
      <c r="Q5" s="4"/>
      <c r="R5" s="4"/>
      <c r="S5" s="4"/>
    </row>
    <row r="6" spans="1:41" x14ac:dyDescent="0.25">
      <c r="P6" s="2"/>
    </row>
    <row r="7" spans="1:41" x14ac:dyDescent="0.25">
      <c r="C7" s="4"/>
      <c r="E7" s="4"/>
      <c r="P7" s="2"/>
    </row>
    <row r="8" spans="1:41" ht="15.5" x14ac:dyDescent="0.35">
      <c r="A8" s="13" t="s">
        <v>8</v>
      </c>
      <c r="B8" s="13"/>
      <c r="P8" s="2"/>
    </row>
    <row r="9" spans="1:41" ht="13" x14ac:dyDescent="0.3">
      <c r="A9" s="14" t="s">
        <v>9</v>
      </c>
      <c r="B9" s="14"/>
      <c r="C9" s="15" t="s">
        <v>10</v>
      </c>
      <c r="D9" s="16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7"/>
      <c r="Q9" s="19"/>
      <c r="R9" s="20"/>
      <c r="S9" s="20"/>
    </row>
    <row r="10" spans="1:41" s="25" customFormat="1" ht="13" x14ac:dyDescent="0.3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19"/>
      <c r="R10" s="20"/>
      <c r="S10" s="20"/>
      <c r="T10" s="24"/>
      <c r="U10" s="24"/>
      <c r="V10" s="24"/>
      <c r="W10" s="24"/>
      <c r="X10" s="24"/>
      <c r="Y10" s="24"/>
      <c r="AO10"/>
    </row>
    <row r="11" spans="1:41" s="25" customFormat="1" ht="13" x14ac:dyDescent="0.3">
      <c r="A11" s="14"/>
      <c r="B11" s="14"/>
      <c r="C11" s="26"/>
      <c r="D11" s="26"/>
      <c r="E11" s="26"/>
      <c r="F11" s="26"/>
      <c r="G11" s="27" t="s">
        <v>12</v>
      </c>
      <c r="H11" s="28" t="s">
        <v>13</v>
      </c>
      <c r="I11" s="29"/>
      <c r="J11" s="29"/>
      <c r="K11" s="30"/>
      <c r="L11" s="30"/>
      <c r="M11" s="30"/>
      <c r="N11" s="30"/>
      <c r="O11" s="30"/>
      <c r="P11" s="30"/>
      <c r="Q11" s="19"/>
      <c r="R11" s="20"/>
      <c r="S11" s="20"/>
      <c r="T11" s="24"/>
      <c r="U11" s="24"/>
      <c r="V11" s="24"/>
      <c r="W11" s="24"/>
      <c r="X11" s="24"/>
      <c r="Y11" s="24"/>
      <c r="AO11"/>
    </row>
    <row r="12" spans="1:41" s="25" customFormat="1" ht="13" x14ac:dyDescent="0.3">
      <c r="A12" s="21"/>
      <c r="B12" s="21"/>
      <c r="C12" s="31"/>
      <c r="D12" s="31"/>
      <c r="E12" s="31"/>
      <c r="F12" s="31"/>
      <c r="G12" s="32"/>
      <c r="H12" s="33" t="s">
        <v>14</v>
      </c>
      <c r="I12" s="34"/>
      <c r="J12" s="34"/>
      <c r="K12" s="35"/>
      <c r="L12" s="35"/>
      <c r="M12" s="35"/>
      <c r="N12" s="35"/>
      <c r="O12" s="35"/>
      <c r="P12" s="36"/>
      <c r="Q12" s="19"/>
      <c r="R12" s="20"/>
      <c r="S12" s="20"/>
      <c r="T12" s="24"/>
      <c r="U12" s="24"/>
      <c r="V12" s="24"/>
      <c r="W12" s="24"/>
      <c r="X12" s="24"/>
      <c r="Y12" s="24"/>
      <c r="AO12"/>
    </row>
    <row r="13" spans="1:41" s="25" customFormat="1" ht="12.75" customHeight="1" x14ac:dyDescent="0.3">
      <c r="A13" s="21"/>
      <c r="B13" s="21"/>
      <c r="C13" s="31" t="s">
        <v>15</v>
      </c>
      <c r="D13" s="21"/>
      <c r="E13" s="21" t="s">
        <v>16</v>
      </c>
      <c r="F13" s="21"/>
      <c r="G13" s="32"/>
      <c r="H13" s="26"/>
      <c r="I13" s="37" t="s">
        <v>17</v>
      </c>
      <c r="J13" s="14" t="s">
        <v>18</v>
      </c>
      <c r="K13" s="26"/>
      <c r="L13" s="14" t="s">
        <v>19</v>
      </c>
      <c r="M13" s="14" t="s">
        <v>20</v>
      </c>
      <c r="N13" s="14" t="s">
        <v>21</v>
      </c>
      <c r="O13" s="14" t="s">
        <v>21</v>
      </c>
      <c r="P13" s="14" t="s">
        <v>22</v>
      </c>
      <c r="Q13" s="19"/>
      <c r="R13" s="20"/>
      <c r="S13" s="20"/>
      <c r="T13" s="24"/>
      <c r="U13" s="24"/>
      <c r="V13" s="24"/>
      <c r="W13" s="24"/>
      <c r="X13" s="24"/>
      <c r="Y13" s="24"/>
      <c r="AO13"/>
    </row>
    <row r="14" spans="1:41" s="25" customFormat="1" ht="13" x14ac:dyDescent="0.3">
      <c r="A14" s="38" t="s">
        <v>23</v>
      </c>
      <c r="B14" s="38"/>
      <c r="C14" s="39" t="s">
        <v>24</v>
      </c>
      <c r="D14" s="38"/>
      <c r="E14" s="38" t="s">
        <v>25</v>
      </c>
      <c r="F14" s="38"/>
      <c r="G14" s="40"/>
      <c r="H14" s="39" t="s">
        <v>26</v>
      </c>
      <c r="I14" s="39" t="s">
        <v>27</v>
      </c>
      <c r="J14" s="39" t="s">
        <v>27</v>
      </c>
      <c r="K14" s="39" t="s">
        <v>28</v>
      </c>
      <c r="L14" s="38" t="s">
        <v>29</v>
      </c>
      <c r="M14" s="38" t="s">
        <v>30</v>
      </c>
      <c r="N14" s="38" t="s">
        <v>29</v>
      </c>
      <c r="O14" s="38" t="s">
        <v>30</v>
      </c>
      <c r="P14" s="38" t="s">
        <v>31</v>
      </c>
      <c r="Q14" s="41"/>
      <c r="R14" s="42"/>
      <c r="S14" s="42"/>
      <c r="T14" s="24"/>
      <c r="U14" s="24"/>
      <c r="V14" s="24"/>
      <c r="W14" s="24"/>
      <c r="X14" s="24"/>
      <c r="Y14" s="24"/>
      <c r="AO14"/>
    </row>
    <row r="15" spans="1:41" ht="15" customHeight="1" x14ac:dyDescent="0.25">
      <c r="A15" s="43" t="s">
        <v>32</v>
      </c>
      <c r="B15" s="43" t="s">
        <v>33</v>
      </c>
      <c r="C15" s="44" t="s">
        <v>34</v>
      </c>
      <c r="D15" s="44" t="s">
        <v>35</v>
      </c>
      <c r="E15" s="45" t="s">
        <v>36</v>
      </c>
      <c r="F15" s="45" t="s">
        <v>37</v>
      </c>
      <c r="G15" s="46">
        <v>5</v>
      </c>
      <c r="H15" s="47" t="s">
        <v>38</v>
      </c>
      <c r="I15" s="48" t="s">
        <v>38</v>
      </c>
      <c r="J15" s="47" t="s">
        <v>38</v>
      </c>
      <c r="K15" s="47">
        <v>2</v>
      </c>
      <c r="L15" s="46" t="s">
        <v>39</v>
      </c>
      <c r="M15" s="46" t="s">
        <v>39</v>
      </c>
      <c r="N15" s="46">
        <v>30</v>
      </c>
      <c r="O15" s="46">
        <f>K15</f>
        <v>2</v>
      </c>
      <c r="P15" s="46" t="str">
        <f>IF(LEFT(O15,1)="&lt;",IF(N15&gt;=VALUE(RIGHT(K15,LEN(K15)-1)),"Yes","No"),IF(OR(N15&gt;=O15,O15="-"),"Yes","No"))</f>
        <v>Yes</v>
      </c>
      <c r="T15" s="49"/>
      <c r="U15" s="50"/>
      <c r="V15" s="50"/>
      <c r="W15" s="50"/>
      <c r="X15" s="50"/>
      <c r="Y15" s="51"/>
    </row>
    <row r="16" spans="1:41" ht="15" customHeight="1" x14ac:dyDescent="0.25">
      <c r="A16" s="43" t="s">
        <v>40</v>
      </c>
      <c r="B16" s="43" t="s">
        <v>41</v>
      </c>
      <c r="C16" s="44" t="s">
        <v>42</v>
      </c>
      <c r="D16" s="44" t="s">
        <v>43</v>
      </c>
      <c r="E16" s="45" t="s">
        <v>36</v>
      </c>
      <c r="F16" s="45" t="s">
        <v>37</v>
      </c>
      <c r="G16" s="47">
        <v>5</v>
      </c>
      <c r="H16" s="48" t="s">
        <v>44</v>
      </c>
      <c r="I16" s="47">
        <v>21.2</v>
      </c>
      <c r="J16" s="47">
        <v>1</v>
      </c>
      <c r="K16" s="47">
        <v>93</v>
      </c>
      <c r="L16" s="46" t="s">
        <v>39</v>
      </c>
      <c r="M16" s="46" t="s">
        <v>39</v>
      </c>
      <c r="N16" s="46" t="s">
        <v>39</v>
      </c>
      <c r="O16" s="46" t="s">
        <v>39</v>
      </c>
      <c r="P16" s="46" t="s">
        <v>39</v>
      </c>
      <c r="T16" s="49"/>
      <c r="U16" s="52"/>
      <c r="V16" s="52"/>
      <c r="W16" s="52"/>
      <c r="X16" s="52"/>
      <c r="Y16" s="51"/>
    </row>
    <row r="17" spans="1:25" ht="15" customHeight="1" x14ac:dyDescent="0.25">
      <c r="A17" s="53" t="s">
        <v>45</v>
      </c>
      <c r="B17" s="53" t="s">
        <v>46</v>
      </c>
      <c r="C17" s="44" t="s">
        <v>34</v>
      </c>
      <c r="D17" s="44" t="s">
        <v>35</v>
      </c>
      <c r="E17" s="45" t="s">
        <v>36</v>
      </c>
      <c r="F17" s="45" t="s">
        <v>37</v>
      </c>
      <c r="G17" s="46">
        <v>5</v>
      </c>
      <c r="H17" s="54" t="s">
        <v>47</v>
      </c>
      <c r="I17" s="54">
        <v>7.0000000000000007E-2</v>
      </c>
      <c r="J17" s="54" t="s">
        <v>47</v>
      </c>
      <c r="K17" s="54">
        <v>0.13</v>
      </c>
      <c r="L17" s="46" t="s">
        <v>39</v>
      </c>
      <c r="M17" s="46" t="s">
        <v>39</v>
      </c>
      <c r="N17" s="46" t="s">
        <v>39</v>
      </c>
      <c r="O17" s="46" t="s">
        <v>39</v>
      </c>
      <c r="P17" s="46" t="s">
        <v>39</v>
      </c>
      <c r="T17" s="49"/>
      <c r="U17" s="55"/>
      <c r="V17" s="55"/>
      <c r="W17" s="55"/>
      <c r="X17" s="55"/>
      <c r="Y17" s="51"/>
    </row>
    <row r="18" spans="1:25" ht="15" customHeight="1" x14ac:dyDescent="0.25">
      <c r="A18" s="43" t="s">
        <v>48</v>
      </c>
      <c r="B18" s="43" t="s">
        <v>49</v>
      </c>
      <c r="C18" s="44" t="s">
        <v>34</v>
      </c>
      <c r="D18" s="44" t="s">
        <v>35</v>
      </c>
      <c r="E18" s="45" t="s">
        <v>36</v>
      </c>
      <c r="F18" s="45" t="s">
        <v>37</v>
      </c>
      <c r="G18" s="46">
        <v>5</v>
      </c>
      <c r="H18" s="56">
        <v>2.5099999999999998</v>
      </c>
      <c r="I18" s="56">
        <v>3.3740000000000001</v>
      </c>
      <c r="J18" s="56">
        <v>2.84</v>
      </c>
      <c r="K18" s="56">
        <v>5.04</v>
      </c>
      <c r="L18" s="46" t="s">
        <v>39</v>
      </c>
      <c r="M18" s="46" t="s">
        <v>39</v>
      </c>
      <c r="N18" s="46" t="s">
        <v>39</v>
      </c>
      <c r="O18" s="46" t="s">
        <v>39</v>
      </c>
      <c r="P18" s="46" t="s">
        <v>39</v>
      </c>
      <c r="T18" s="49"/>
      <c r="U18" s="57"/>
      <c r="V18" s="57"/>
      <c r="W18" s="57"/>
      <c r="X18" s="57"/>
      <c r="Y18" s="51"/>
    </row>
    <row r="19" spans="1:25" ht="15" customHeight="1" x14ac:dyDescent="0.25">
      <c r="A19" s="43" t="s">
        <v>50</v>
      </c>
      <c r="B19" s="43" t="s">
        <v>51</v>
      </c>
      <c r="C19" s="44" t="s">
        <v>34</v>
      </c>
      <c r="D19" s="44" t="s">
        <v>35</v>
      </c>
      <c r="E19" s="45" t="s">
        <v>36</v>
      </c>
      <c r="F19" s="45" t="s">
        <v>37</v>
      </c>
      <c r="G19" s="46">
        <v>5</v>
      </c>
      <c r="H19" s="56">
        <v>3.16</v>
      </c>
      <c r="I19" s="56">
        <v>3.9540000000000002</v>
      </c>
      <c r="J19" s="56">
        <v>3.54</v>
      </c>
      <c r="K19" s="56">
        <v>5.44</v>
      </c>
      <c r="L19" s="46" t="s">
        <v>39</v>
      </c>
      <c r="M19" s="46" t="s">
        <v>39</v>
      </c>
      <c r="N19" s="46" t="s">
        <v>39</v>
      </c>
      <c r="O19" s="46" t="s">
        <v>39</v>
      </c>
      <c r="P19" s="46" t="s">
        <v>39</v>
      </c>
      <c r="T19" s="49"/>
      <c r="U19" s="57"/>
      <c r="V19" s="57"/>
      <c r="W19" s="57"/>
      <c r="X19" s="57"/>
      <c r="Y19" s="51"/>
    </row>
    <row r="20" spans="1:25" ht="15" customHeight="1" x14ac:dyDescent="0.25">
      <c r="A20" s="53" t="s">
        <v>52</v>
      </c>
      <c r="B20" s="53" t="s">
        <v>53</v>
      </c>
      <c r="C20" s="44" t="s">
        <v>34</v>
      </c>
      <c r="D20" s="44" t="s">
        <v>35</v>
      </c>
      <c r="E20" s="58" t="s">
        <v>54</v>
      </c>
      <c r="F20" s="58" t="s">
        <v>55</v>
      </c>
      <c r="G20" s="46">
        <v>2</v>
      </c>
      <c r="H20" s="47" t="s">
        <v>38</v>
      </c>
      <c r="I20" s="47" t="s">
        <v>38</v>
      </c>
      <c r="J20" s="47" t="s">
        <v>38</v>
      </c>
      <c r="K20" s="47" t="s">
        <v>38</v>
      </c>
      <c r="L20" s="46" t="s">
        <v>39</v>
      </c>
      <c r="M20" s="46" t="s">
        <v>39</v>
      </c>
      <c r="N20" s="46" t="s">
        <v>39</v>
      </c>
      <c r="O20" s="46" t="s">
        <v>39</v>
      </c>
      <c r="P20" s="46" t="s">
        <v>39</v>
      </c>
      <c r="T20" s="49"/>
      <c r="U20" s="59"/>
      <c r="V20" s="59"/>
      <c r="W20" s="59"/>
      <c r="X20" s="59"/>
      <c r="Y20" s="51"/>
    </row>
    <row r="21" spans="1:25" ht="15" customHeight="1" x14ac:dyDescent="0.25">
      <c r="A21" s="53" t="s">
        <v>56</v>
      </c>
      <c r="B21" s="43" t="s">
        <v>57</v>
      </c>
      <c r="C21" s="44" t="s">
        <v>34</v>
      </c>
      <c r="D21" s="44" t="s">
        <v>35</v>
      </c>
      <c r="E21" s="58" t="s">
        <v>36</v>
      </c>
      <c r="F21" s="58" t="s">
        <v>37</v>
      </c>
      <c r="G21" s="46">
        <v>5</v>
      </c>
      <c r="H21" s="54">
        <v>7.0000000000000007E-2</v>
      </c>
      <c r="I21" s="56">
        <v>8.2000000000000003E-2</v>
      </c>
      <c r="J21" s="56">
        <v>0.08</v>
      </c>
      <c r="K21" s="56">
        <v>0.09</v>
      </c>
      <c r="L21" s="46" t="s">
        <v>39</v>
      </c>
      <c r="M21" s="46" t="s">
        <v>39</v>
      </c>
      <c r="N21" s="46" t="s">
        <v>39</v>
      </c>
      <c r="O21" s="46" t="s">
        <v>39</v>
      </c>
      <c r="P21" s="46" t="s">
        <v>39</v>
      </c>
      <c r="T21" s="49"/>
      <c r="U21" s="55"/>
      <c r="V21" s="57"/>
      <c r="W21" s="57"/>
      <c r="X21" s="57"/>
      <c r="Y21" s="51"/>
    </row>
    <row r="22" spans="1:25" ht="15" customHeight="1" x14ac:dyDescent="0.25">
      <c r="A22" s="53" t="s">
        <v>58</v>
      </c>
      <c r="B22" s="60" t="s">
        <v>59</v>
      </c>
      <c r="C22" s="44" t="s">
        <v>34</v>
      </c>
      <c r="D22" s="44" t="s">
        <v>35</v>
      </c>
      <c r="E22" s="58" t="s">
        <v>36</v>
      </c>
      <c r="F22" s="58" t="s">
        <v>37</v>
      </c>
      <c r="G22" s="46">
        <v>5</v>
      </c>
      <c r="H22" s="47">
        <v>1</v>
      </c>
      <c r="I22" s="47">
        <v>1.8</v>
      </c>
      <c r="J22" s="47">
        <v>2</v>
      </c>
      <c r="K22" s="47">
        <v>2</v>
      </c>
      <c r="L22" s="46" t="s">
        <v>39</v>
      </c>
      <c r="M22" s="46" t="s">
        <v>39</v>
      </c>
      <c r="N22" s="61">
        <v>30</v>
      </c>
      <c r="O22" s="46">
        <f>K22</f>
        <v>2</v>
      </c>
      <c r="P22" s="46" t="str">
        <f>IF(LEFT(O22,1)="&lt;",IF(N22&gt;=VALUE(RIGHT(K22,LEN(K22)-1)),"Yes","No"),IF(OR(N22&gt;=O22,O22="-"),"Yes","No"))</f>
        <v>Yes</v>
      </c>
      <c r="T22" s="49"/>
      <c r="U22" s="59"/>
      <c r="V22" s="62"/>
      <c r="W22" s="62"/>
      <c r="X22" s="59"/>
      <c r="Y22" s="51"/>
    </row>
    <row r="23" spans="1:25" ht="15" customHeight="1" x14ac:dyDescent="0.25">
      <c r="A23" s="53" t="s">
        <v>60</v>
      </c>
      <c r="B23" s="53" t="s">
        <v>60</v>
      </c>
      <c r="C23" s="63" t="s">
        <v>60</v>
      </c>
      <c r="D23" s="46" t="s">
        <v>60</v>
      </c>
      <c r="E23" s="58" t="s">
        <v>36</v>
      </c>
      <c r="F23" s="58" t="s">
        <v>37</v>
      </c>
      <c r="G23" s="46">
        <v>5</v>
      </c>
      <c r="H23" s="56">
        <v>7</v>
      </c>
      <c r="I23" s="56">
        <v>7.1680000000000001</v>
      </c>
      <c r="J23" s="56">
        <v>7.22</v>
      </c>
      <c r="K23" s="56">
        <v>7.32</v>
      </c>
      <c r="L23" s="46" t="s">
        <v>39</v>
      </c>
      <c r="M23" s="46" t="s">
        <v>39</v>
      </c>
      <c r="N23" s="64" t="s">
        <v>61</v>
      </c>
      <c r="O23" s="65" t="str">
        <f>TEXT(H23,"0.00")&amp;" - "&amp;TEXT(K23,"0.00")</f>
        <v>7.00 - 7.32</v>
      </c>
      <c r="P23" s="46" t="str">
        <f>IF(AND(H23&gt;=6.5,K23&lt;=8.5),"Yes","No")</f>
        <v>Yes</v>
      </c>
      <c r="T23" s="49"/>
      <c r="U23" s="57"/>
      <c r="V23" s="57"/>
      <c r="W23" s="57"/>
      <c r="X23" s="57"/>
      <c r="Y23" s="51"/>
    </row>
    <row r="24" spans="1:25" x14ac:dyDescent="0.25">
      <c r="E24" s="4"/>
      <c r="F24" s="4"/>
      <c r="G24" s="4"/>
      <c r="H24" s="4"/>
      <c r="I24" s="4"/>
      <c r="J24" s="4"/>
      <c r="K24" s="66"/>
      <c r="L24" s="4"/>
      <c r="M24" s="4"/>
      <c r="N24" s="4"/>
      <c r="O24" s="4"/>
      <c r="P24" s="4"/>
      <c r="T24" s="51"/>
      <c r="U24" s="51"/>
      <c r="V24" s="51"/>
      <c r="W24" s="51"/>
      <c r="X24" s="51"/>
      <c r="Y24" s="51"/>
    </row>
    <row r="25" spans="1:25" x14ac:dyDescent="0.2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T25" s="51"/>
      <c r="U25" s="51"/>
      <c r="V25" s="51"/>
      <c r="W25" s="51"/>
      <c r="X25" s="51"/>
      <c r="Y25" s="51"/>
    </row>
    <row r="26" spans="1:25" x14ac:dyDescent="0.25">
      <c r="A26" s="9"/>
      <c r="B26" s="67"/>
      <c r="C26" s="4"/>
      <c r="D26" s="4"/>
      <c r="E26" s="4"/>
      <c r="F26" s="4"/>
      <c r="G26" s="9"/>
      <c r="H26" s="4"/>
      <c r="I26" s="4"/>
      <c r="J26" s="4"/>
      <c r="K26" s="4"/>
      <c r="L26" s="4"/>
      <c r="M26" s="4"/>
      <c r="N26" s="4"/>
      <c r="O26" s="4"/>
      <c r="P26" s="4"/>
      <c r="T26" s="51"/>
      <c r="U26" s="51"/>
      <c r="V26" s="51"/>
      <c r="W26" s="51"/>
      <c r="X26" s="51"/>
      <c r="Y26" s="51"/>
    </row>
    <row r="27" spans="1:25" ht="13" x14ac:dyDescent="0.3">
      <c r="A27" s="14" t="s">
        <v>62</v>
      </c>
      <c r="B27" s="14"/>
      <c r="C27" s="15" t="s">
        <v>63</v>
      </c>
      <c r="D27" s="16"/>
      <c r="E27" s="17"/>
      <c r="F27" s="17"/>
      <c r="G27" s="17"/>
      <c r="H27" s="17"/>
      <c r="I27" s="17"/>
      <c r="J27" s="18"/>
      <c r="K27" s="18"/>
      <c r="L27" s="18"/>
      <c r="M27" s="18"/>
      <c r="N27" s="18"/>
      <c r="O27" s="18"/>
      <c r="P27" s="68"/>
      <c r="T27" s="51"/>
      <c r="U27" s="51"/>
      <c r="V27" s="51"/>
      <c r="W27" s="51"/>
      <c r="X27" s="51"/>
      <c r="Y27" s="51"/>
    </row>
    <row r="28" spans="1:25" ht="13" x14ac:dyDescent="0.3">
      <c r="A28" s="21" t="s">
        <v>64</v>
      </c>
      <c r="B28" s="21"/>
      <c r="C28" s="21"/>
      <c r="D28" s="22"/>
      <c r="E28" s="22"/>
      <c r="F28" s="22"/>
      <c r="G28" s="22"/>
      <c r="H28" s="22"/>
      <c r="I28" s="22"/>
      <c r="J28" s="23"/>
      <c r="K28" s="23"/>
      <c r="L28" s="23"/>
      <c r="M28" s="23"/>
      <c r="N28" s="23"/>
      <c r="O28" s="23"/>
      <c r="P28" s="69"/>
      <c r="T28" s="51"/>
      <c r="U28" s="51"/>
      <c r="V28" s="51"/>
      <c r="W28" s="51"/>
      <c r="X28" s="51"/>
      <c r="Y28" s="51"/>
    </row>
    <row r="29" spans="1:25" ht="13" x14ac:dyDescent="0.3">
      <c r="A29" s="14"/>
      <c r="B29" s="14"/>
      <c r="C29" s="26"/>
      <c r="D29" s="26"/>
      <c r="E29" s="26"/>
      <c r="F29" s="26"/>
      <c r="G29" s="27" t="s">
        <v>65</v>
      </c>
      <c r="H29" s="28" t="s">
        <v>13</v>
      </c>
      <c r="I29" s="29"/>
      <c r="J29" s="29"/>
      <c r="K29" s="30"/>
      <c r="L29" s="30"/>
      <c r="M29" s="30"/>
      <c r="N29" s="30"/>
      <c r="O29" s="30"/>
      <c r="P29" s="70"/>
      <c r="T29" s="51"/>
      <c r="U29" s="51"/>
      <c r="V29" s="51"/>
      <c r="W29" s="51"/>
      <c r="X29" s="51"/>
      <c r="Y29" s="51"/>
    </row>
    <row r="30" spans="1:25" ht="13" x14ac:dyDescent="0.3">
      <c r="A30" s="21"/>
      <c r="B30" s="21"/>
      <c r="C30" s="31"/>
      <c r="D30" s="31"/>
      <c r="E30" s="31"/>
      <c r="F30" s="31"/>
      <c r="G30" s="32"/>
      <c r="H30" s="33" t="s">
        <v>14</v>
      </c>
      <c r="I30" s="34"/>
      <c r="J30" s="34"/>
      <c r="K30" s="35"/>
      <c r="L30" s="35"/>
      <c r="M30" s="35"/>
      <c r="N30" s="35"/>
      <c r="O30" s="35"/>
      <c r="P30" s="36"/>
    </row>
    <row r="31" spans="1:25" ht="13" x14ac:dyDescent="0.3">
      <c r="A31" s="21"/>
      <c r="B31" s="21"/>
      <c r="C31" s="31" t="s">
        <v>15</v>
      </c>
      <c r="D31" s="21"/>
      <c r="E31" s="21" t="s">
        <v>16</v>
      </c>
      <c r="F31" s="21"/>
      <c r="G31" s="32"/>
      <c r="H31" s="26"/>
      <c r="I31" s="37" t="s">
        <v>17</v>
      </c>
      <c r="J31" s="14" t="s">
        <v>18</v>
      </c>
      <c r="K31" s="26"/>
      <c r="L31" s="14" t="s">
        <v>19</v>
      </c>
      <c r="M31" s="14" t="s">
        <v>20</v>
      </c>
      <c r="N31" s="14" t="s">
        <v>21</v>
      </c>
      <c r="O31" s="14" t="s">
        <v>21</v>
      </c>
      <c r="P31" s="26" t="s">
        <v>22</v>
      </c>
    </row>
    <row r="32" spans="1:25" ht="13" x14ac:dyDescent="0.3">
      <c r="A32" s="38" t="s">
        <v>23</v>
      </c>
      <c r="B32" s="38"/>
      <c r="C32" s="39" t="s">
        <v>24</v>
      </c>
      <c r="D32" s="38"/>
      <c r="E32" s="38" t="s">
        <v>25</v>
      </c>
      <c r="F32" s="38"/>
      <c r="G32" s="40"/>
      <c r="H32" s="39" t="s">
        <v>26</v>
      </c>
      <c r="I32" s="39" t="s">
        <v>27</v>
      </c>
      <c r="J32" s="39" t="s">
        <v>27</v>
      </c>
      <c r="K32" s="39" t="s">
        <v>28</v>
      </c>
      <c r="L32" s="38" t="s">
        <v>29</v>
      </c>
      <c r="M32" s="38" t="s">
        <v>30</v>
      </c>
      <c r="N32" s="38" t="s">
        <v>29</v>
      </c>
      <c r="O32" s="38" t="s">
        <v>30</v>
      </c>
      <c r="P32" s="39" t="s">
        <v>31</v>
      </c>
    </row>
    <row r="33" spans="1:21" ht="15" customHeight="1" x14ac:dyDescent="0.25">
      <c r="A33" s="43" t="s">
        <v>32</v>
      </c>
      <c r="B33" s="43" t="s">
        <v>33</v>
      </c>
      <c r="C33" s="44" t="s">
        <v>34</v>
      </c>
      <c r="D33" s="44" t="s">
        <v>35</v>
      </c>
      <c r="E33" s="45" t="s">
        <v>66</v>
      </c>
      <c r="F33" s="45"/>
      <c r="G33" s="46" t="s">
        <v>67</v>
      </c>
      <c r="H33" s="47" t="s">
        <v>67</v>
      </c>
      <c r="I33" s="47" t="s">
        <v>67</v>
      </c>
      <c r="J33" s="47" t="s">
        <v>67</v>
      </c>
      <c r="K33" s="47" t="s">
        <v>67</v>
      </c>
      <c r="L33" s="45" t="s">
        <v>39</v>
      </c>
      <c r="M33" s="45" t="s">
        <v>39</v>
      </c>
      <c r="N33" s="45" t="s">
        <v>39</v>
      </c>
      <c r="O33" s="45" t="s">
        <v>39</v>
      </c>
      <c r="P33" s="45" t="s">
        <v>39</v>
      </c>
    </row>
    <row r="34" spans="1:21" ht="15" customHeight="1" x14ac:dyDescent="0.25">
      <c r="A34" s="53" t="s">
        <v>45</v>
      </c>
      <c r="B34" s="53" t="s">
        <v>46</v>
      </c>
      <c r="C34" s="44" t="s">
        <v>34</v>
      </c>
      <c r="D34" s="44" t="s">
        <v>35</v>
      </c>
      <c r="E34" s="45" t="s">
        <v>66</v>
      </c>
      <c r="F34" s="45"/>
      <c r="G34" s="46" t="s">
        <v>67</v>
      </c>
      <c r="H34" s="71" t="s">
        <v>67</v>
      </c>
      <c r="I34" s="71" t="s">
        <v>67</v>
      </c>
      <c r="J34" s="71" t="s">
        <v>67</v>
      </c>
      <c r="K34" s="71" t="s">
        <v>67</v>
      </c>
      <c r="L34" s="45" t="s">
        <v>39</v>
      </c>
      <c r="M34" s="45" t="s">
        <v>39</v>
      </c>
      <c r="N34" s="45" t="s">
        <v>39</v>
      </c>
      <c r="O34" s="45" t="s">
        <v>39</v>
      </c>
      <c r="P34" s="45" t="s">
        <v>39</v>
      </c>
    </row>
    <row r="35" spans="1:21" ht="15" customHeight="1" x14ac:dyDescent="0.25">
      <c r="A35" s="43" t="s">
        <v>48</v>
      </c>
      <c r="B35" s="43" t="s">
        <v>49</v>
      </c>
      <c r="C35" s="44" t="s">
        <v>34</v>
      </c>
      <c r="D35" s="44" t="s">
        <v>35</v>
      </c>
      <c r="E35" s="45" t="s">
        <v>66</v>
      </c>
      <c r="F35" s="45"/>
      <c r="G35" s="46" t="s">
        <v>67</v>
      </c>
      <c r="H35" s="71" t="s">
        <v>67</v>
      </c>
      <c r="I35" s="71" t="s">
        <v>67</v>
      </c>
      <c r="J35" s="71" t="s">
        <v>67</v>
      </c>
      <c r="K35" s="71" t="s">
        <v>67</v>
      </c>
      <c r="L35" s="45" t="s">
        <v>39</v>
      </c>
      <c r="M35" s="45" t="s">
        <v>39</v>
      </c>
      <c r="N35" s="45" t="s">
        <v>39</v>
      </c>
      <c r="O35" s="45" t="s">
        <v>39</v>
      </c>
      <c r="P35" s="45" t="s">
        <v>39</v>
      </c>
    </row>
    <row r="36" spans="1:21" s="4" customFormat="1" ht="15" customHeight="1" x14ac:dyDescent="0.25">
      <c r="A36" s="43" t="s">
        <v>50</v>
      </c>
      <c r="B36" s="43" t="s">
        <v>51</v>
      </c>
      <c r="C36" s="46" t="s">
        <v>34</v>
      </c>
      <c r="D36" s="46" t="s">
        <v>35</v>
      </c>
      <c r="E36" s="45" t="s">
        <v>66</v>
      </c>
      <c r="F36" s="45"/>
      <c r="G36" s="46" t="s">
        <v>67</v>
      </c>
      <c r="H36" s="71" t="s">
        <v>67</v>
      </c>
      <c r="I36" s="71" t="s">
        <v>67</v>
      </c>
      <c r="J36" s="71" t="s">
        <v>67</v>
      </c>
      <c r="K36" s="71" t="s">
        <v>67</v>
      </c>
      <c r="L36" s="45" t="s">
        <v>39</v>
      </c>
      <c r="M36" s="45" t="s">
        <v>39</v>
      </c>
      <c r="N36" s="45" t="s">
        <v>39</v>
      </c>
      <c r="O36" s="45" t="s">
        <v>39</v>
      </c>
      <c r="P36" s="45" t="s">
        <v>39</v>
      </c>
    </row>
    <row r="37" spans="1:21" ht="15" customHeight="1" x14ac:dyDescent="0.25">
      <c r="A37" s="53" t="s">
        <v>52</v>
      </c>
      <c r="B37" s="53" t="s">
        <v>53</v>
      </c>
      <c r="C37" s="44" t="s">
        <v>34</v>
      </c>
      <c r="D37" s="44" t="s">
        <v>35</v>
      </c>
      <c r="E37" s="45" t="s">
        <v>66</v>
      </c>
      <c r="F37" s="45"/>
      <c r="G37" s="46" t="s">
        <v>67</v>
      </c>
      <c r="H37" s="47" t="s">
        <v>67</v>
      </c>
      <c r="I37" s="47" t="s">
        <v>67</v>
      </c>
      <c r="J37" s="47" t="s">
        <v>67</v>
      </c>
      <c r="K37" s="47" t="s">
        <v>67</v>
      </c>
      <c r="L37" s="45" t="s">
        <v>39</v>
      </c>
      <c r="M37" s="45" t="s">
        <v>39</v>
      </c>
      <c r="N37" s="45" t="s">
        <v>39</v>
      </c>
      <c r="O37" s="45" t="s">
        <v>39</v>
      </c>
      <c r="P37" s="45" t="s">
        <v>39</v>
      </c>
    </row>
    <row r="38" spans="1:21" ht="15" customHeight="1" x14ac:dyDescent="0.25">
      <c r="A38" s="53" t="s">
        <v>56</v>
      </c>
      <c r="B38" s="43" t="s">
        <v>57</v>
      </c>
      <c r="C38" s="44" t="s">
        <v>34</v>
      </c>
      <c r="D38" s="44" t="s">
        <v>35</v>
      </c>
      <c r="E38" s="45" t="s">
        <v>66</v>
      </c>
      <c r="F38" s="45"/>
      <c r="G38" s="46" t="s">
        <v>67</v>
      </c>
      <c r="H38" s="71" t="s">
        <v>67</v>
      </c>
      <c r="I38" s="71" t="s">
        <v>67</v>
      </c>
      <c r="J38" s="71" t="s">
        <v>67</v>
      </c>
      <c r="K38" s="71" t="s">
        <v>67</v>
      </c>
      <c r="L38" s="45" t="s">
        <v>39</v>
      </c>
      <c r="M38" s="45" t="s">
        <v>39</v>
      </c>
      <c r="N38" s="45" t="s">
        <v>39</v>
      </c>
      <c r="O38" s="45" t="s">
        <v>39</v>
      </c>
      <c r="P38" s="45" t="s">
        <v>39</v>
      </c>
    </row>
    <row r="39" spans="1:21" ht="15" customHeight="1" x14ac:dyDescent="0.25">
      <c r="A39" s="53" t="s">
        <v>58</v>
      </c>
      <c r="B39" s="43" t="s">
        <v>59</v>
      </c>
      <c r="C39" s="44" t="s">
        <v>34</v>
      </c>
      <c r="D39" s="44" t="s">
        <v>35</v>
      </c>
      <c r="E39" s="45" t="s">
        <v>66</v>
      </c>
      <c r="F39" s="45"/>
      <c r="G39" s="46" t="s">
        <v>67</v>
      </c>
      <c r="H39" s="47" t="s">
        <v>67</v>
      </c>
      <c r="I39" s="47" t="s">
        <v>67</v>
      </c>
      <c r="J39" s="47" t="s">
        <v>67</v>
      </c>
      <c r="K39" s="47" t="s">
        <v>67</v>
      </c>
      <c r="L39" s="45" t="s">
        <v>39</v>
      </c>
      <c r="M39" s="45" t="s">
        <v>39</v>
      </c>
      <c r="N39" s="45" t="s">
        <v>39</v>
      </c>
      <c r="O39" s="45" t="s">
        <v>39</v>
      </c>
      <c r="P39" s="45" t="s">
        <v>39</v>
      </c>
      <c r="U39" s="5"/>
    </row>
    <row r="40" spans="1:21" ht="15" customHeight="1" x14ac:dyDescent="0.25">
      <c r="A40" s="53" t="s">
        <v>60</v>
      </c>
      <c r="B40" s="53" t="s">
        <v>60</v>
      </c>
      <c r="C40" s="63" t="s">
        <v>60</v>
      </c>
      <c r="D40" s="46" t="s">
        <v>60</v>
      </c>
      <c r="E40" s="45" t="s">
        <v>66</v>
      </c>
      <c r="F40" s="45"/>
      <c r="G40" s="46" t="s">
        <v>67</v>
      </c>
      <c r="H40" s="54" t="s">
        <v>67</v>
      </c>
      <c r="I40" s="54" t="s">
        <v>67</v>
      </c>
      <c r="J40" s="54" t="s">
        <v>67</v>
      </c>
      <c r="K40" s="54" t="s">
        <v>67</v>
      </c>
      <c r="L40" s="45" t="s">
        <v>39</v>
      </c>
      <c r="M40" s="45" t="s">
        <v>39</v>
      </c>
      <c r="N40" s="45" t="s">
        <v>39</v>
      </c>
      <c r="O40" s="45" t="s">
        <v>39</v>
      </c>
      <c r="P40" s="45" t="s">
        <v>39</v>
      </c>
      <c r="U40" s="5"/>
    </row>
    <row r="41" spans="1:21" x14ac:dyDescent="0.25">
      <c r="A41" s="72" t="s">
        <v>68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U41" s="5"/>
    </row>
    <row r="42" spans="1:21" x14ac:dyDescent="0.25">
      <c r="A42" s="73" t="s">
        <v>69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U42" s="5"/>
    </row>
    <row r="43" spans="1:2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U43" s="5"/>
    </row>
    <row r="44" spans="1:2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U44" s="5"/>
    </row>
    <row r="45" spans="1:2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U45" s="5"/>
    </row>
    <row r="46" spans="1:2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U46" s="5"/>
    </row>
    <row r="47" spans="1:21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1:21" ht="15.5" x14ac:dyDescent="0.35">
      <c r="A48" s="13" t="s">
        <v>70</v>
      </c>
      <c r="D48" s="74">
        <v>50</v>
      </c>
      <c r="G48" s="75"/>
      <c r="J48" s="76"/>
      <c r="K48" s="76"/>
      <c r="L48" s="4"/>
      <c r="M48" s="4"/>
      <c r="N48" s="4"/>
      <c r="O48" s="4"/>
      <c r="P48" s="4"/>
    </row>
    <row r="49" spans="1:14" ht="12.75" customHeight="1" x14ac:dyDescent="0.3">
      <c r="A49" s="77" t="s">
        <v>13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</row>
    <row r="50" spans="1:14" ht="13" x14ac:dyDescent="0.3">
      <c r="A50" s="33" t="s">
        <v>14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13" x14ac:dyDescent="0.3">
      <c r="A51" s="79" t="s">
        <v>71</v>
      </c>
      <c r="B51" s="80"/>
      <c r="C51" s="80"/>
      <c r="D51" s="31" t="s">
        <v>72</v>
      </c>
      <c r="E51" s="31" t="s">
        <v>15</v>
      </c>
      <c r="F51" s="21"/>
      <c r="G51" s="21" t="s">
        <v>16</v>
      </c>
      <c r="H51" s="81" t="s">
        <v>73</v>
      </c>
      <c r="I51" s="82"/>
      <c r="J51" s="83" t="s">
        <v>74</v>
      </c>
      <c r="K51" s="83" t="s">
        <v>17</v>
      </c>
      <c r="L51" s="84" t="s">
        <v>28</v>
      </c>
      <c r="M51" s="85" t="s">
        <v>75</v>
      </c>
      <c r="N51" s="86" t="s">
        <v>76</v>
      </c>
    </row>
    <row r="52" spans="1:14" ht="13" x14ac:dyDescent="0.3">
      <c r="A52" s="87"/>
      <c r="B52" s="88"/>
      <c r="C52" s="88"/>
      <c r="D52" s="39"/>
      <c r="E52" s="39" t="s">
        <v>24</v>
      </c>
      <c r="F52" s="38"/>
      <c r="G52" s="38" t="s">
        <v>25</v>
      </c>
      <c r="H52" s="81"/>
      <c r="I52" s="82"/>
      <c r="J52" s="83"/>
      <c r="K52" s="83"/>
      <c r="L52" s="84"/>
      <c r="M52" s="89" t="s">
        <v>29</v>
      </c>
      <c r="N52" s="90"/>
    </row>
    <row r="53" spans="1:14" ht="12.75" customHeight="1" x14ac:dyDescent="0.25">
      <c r="A53" s="91" t="s">
        <v>77</v>
      </c>
      <c r="B53" s="92"/>
      <c r="C53" s="93"/>
      <c r="D53" s="94">
        <v>7</v>
      </c>
      <c r="E53" s="44" t="s">
        <v>78</v>
      </c>
      <c r="F53" s="95">
        <v>0</v>
      </c>
      <c r="G53" s="61" t="s">
        <v>79</v>
      </c>
      <c r="H53" s="96">
        <v>30</v>
      </c>
      <c r="I53" s="97"/>
      <c r="J53" s="98">
        <v>0</v>
      </c>
      <c r="K53" s="98">
        <v>0</v>
      </c>
      <c r="L53" s="99">
        <f>F53*1000</f>
        <v>0</v>
      </c>
      <c r="M53" s="99" t="s">
        <v>39</v>
      </c>
      <c r="N53" s="99" t="s">
        <v>39</v>
      </c>
    </row>
    <row r="54" spans="1:14" s="101" customFormat="1" ht="12.75" customHeight="1" x14ac:dyDescent="0.25">
      <c r="A54" s="91" t="s">
        <v>80</v>
      </c>
      <c r="B54" s="92"/>
      <c r="C54" s="93"/>
      <c r="D54" s="94">
        <v>3</v>
      </c>
      <c r="E54" s="44" t="s">
        <v>78</v>
      </c>
      <c r="F54" s="95">
        <v>12958</v>
      </c>
      <c r="G54" s="61" t="s">
        <v>79</v>
      </c>
      <c r="H54" s="96">
        <v>30</v>
      </c>
      <c r="I54" s="97"/>
      <c r="J54" s="100">
        <v>4504</v>
      </c>
      <c r="K54" s="100">
        <v>8225</v>
      </c>
      <c r="L54" s="99">
        <v>12457</v>
      </c>
      <c r="M54" s="99">
        <v>90000</v>
      </c>
      <c r="N54" s="99" t="str">
        <f>IF(L54&lt;=M54,"Yes","No")</f>
        <v>Yes</v>
      </c>
    </row>
    <row r="55" spans="1:14" x14ac:dyDescent="0.25">
      <c r="J55" s="102"/>
    </row>
    <row r="57" spans="1:14" x14ac:dyDescent="0.25">
      <c r="A57" s="72"/>
    </row>
    <row r="75" spans="2:2" x14ac:dyDescent="0.25">
      <c r="B75" t="s">
        <v>81</v>
      </c>
    </row>
    <row r="94" spans="2:2" x14ac:dyDescent="0.25">
      <c r="B94" t="s">
        <v>81</v>
      </c>
    </row>
    <row r="109" spans="1:1" x14ac:dyDescent="0.25">
      <c r="A109" t="s">
        <v>82</v>
      </c>
    </row>
    <row r="110" spans="1:1" x14ac:dyDescent="0.25">
      <c r="A110" t="s">
        <v>83</v>
      </c>
    </row>
    <row r="111" spans="1:1" x14ac:dyDescent="0.25">
      <c r="A111" t="s">
        <v>84</v>
      </c>
    </row>
  </sheetData>
  <protectedRanges>
    <protectedRange password="F31C" sqref="J3:K3 H4:H5 K4:K5" name="Logo"/>
    <protectedRange password="F31C" sqref="P1:P7" name="Logo_1"/>
  </protectedRanges>
  <mergeCells count="17">
    <mergeCell ref="H53:I53"/>
    <mergeCell ref="H54:I54"/>
    <mergeCell ref="A42:P47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Raymond Terrace</vt:lpstr>
      <vt:lpstr>'Raymond Terrace'!Print_Area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2021-07-20T08:05:06Z</dcterms:created>
  <dcterms:modified xsi:type="dcterms:W3CDTF">2021-07-20T08:05:25Z</dcterms:modified>
</cp:coreProperties>
</file>