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<sst xmlns="http://schemas.openxmlformats.org/spreadsheetml/2006/main" count="317" uniqueCount="85">
  <si>
    <t>RAYMOND TERRACE WASTEWATER TREATMENT WORKS - MONTHLY POLLUTION MONITORING SUMMARY - AUGUST 2021</t>
  </si>
  <si>
    <t>Environment Protection Licence No. 217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</si>
  <si>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</si>
  <si>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</si>
  <si>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</si>
  <si>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</si>
  <si>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</si>
  <si>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</si>
  <si>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</si>
  <si>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</si>
  <si>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</si>
  <si>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</si>
  <si>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</si>
  <si>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</si>
  <si>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August 2021 to 31 August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</si>
  <si>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</si>
  <si>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</si>
  <si>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</si>
  <si>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</si>
  <si>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</si>
  <si>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</si>
  <si>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</si>
  <si>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</si>
  <si>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</si>
  <si>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</si>
  <si>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</si>
  <si>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</si>
  <si>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</si>
  <si>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</si>
  <si>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</si>
  <si>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</si>
  <si>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</si>
  <si>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</si>
  <si>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</si>
  <si>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</si>
  <si>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</si>
  <si>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</si>
  <si>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</si>
  <si>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</si>
  <si>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</si>
  <si>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</si>
  <si>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</si>
  <si>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</si>
  <si>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</si>
  <si>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</si>
  <si>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</si>
  <si>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</si>
  <si>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&lt;0.05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</si>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</sst>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38100</xdr:rowOff>
    </xdr:from>
    <xdr:ext cx="1162050" cy="11715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tabSelected="1" zoomScale="80" zoomScaleNormal="80" zoomScaleSheetLayoutView="80" workbookViewId="0">
      <selection activeCell="E5" sqref="E5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2.25</v>
      </c>
      <c r="J15" s="46" t="s">
        <v>38</v>
      </c>
      <c r="K15" s="46">
        <v>3</v>
      </c>
      <c r="L15" s="45" t="s">
        <v>39</v>
      </c>
      <c r="M15" s="45" t="s">
        <v>39</v>
      </c>
      <c r="N15" s="45">
        <v>30</v>
      </c>
      <c r="O15" s="45">
        <f>K15</f>
        <v>3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 t="s">
        <v>44</v>
      </c>
      <c r="I16" s="46" t="s">
        <v>44</v>
      </c>
      <c r="J16" s="46" t="s">
        <v>44</v>
      </c>
      <c r="K16" s="46" t="s">
        <v>44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45</v>
      </c>
      <c r="B17" s="51" t="s">
        <v>46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 t="s">
        <v>47</v>
      </c>
      <c r="I17" s="52">
        <v>0.30249999999999999</v>
      </c>
      <c r="J17" s="52">
        <v>0.09</v>
      </c>
      <c r="K17" s="52">
        <v>0.98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48</v>
      </c>
      <c r="B18" s="42" t="s">
        <v>49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1.87</v>
      </c>
      <c r="I18" s="54">
        <v>2.4075000000000002</v>
      </c>
      <c r="J18" s="54">
        <v>2.2850000000000001</v>
      </c>
      <c r="K18" s="54">
        <v>3.19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50</v>
      </c>
      <c r="B19" s="42" t="s">
        <v>51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6">
        <v>2.74</v>
      </c>
      <c r="I19" s="56">
        <v>3.4824999999999999</v>
      </c>
      <c r="J19" s="56">
        <v>3.61</v>
      </c>
      <c r="K19" s="56">
        <v>3.97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52</v>
      </c>
      <c r="B20" s="51" t="s">
        <v>53</v>
      </c>
      <c r="C20" s="43" t="s">
        <v>34</v>
      </c>
      <c r="D20" s="43" t="s">
        <v>35</v>
      </c>
      <c r="E20" s="57" t="s">
        <v>54</v>
      </c>
      <c r="F20" s="57" t="s">
        <v>55</v>
      </c>
      <c r="G20" s="45">
        <v>2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8"/>
      <c r="V20" s="58"/>
      <c r="W20" s="58"/>
      <c r="X20" s="58"/>
      <c r="Y20" s="49"/>
    </row>
    <row r="21" spans="1:25" ht="15" customHeight="1" x14ac:dyDescent="0.25">
      <c r="A21" s="51" t="s">
        <v>56</v>
      </c>
      <c r="B21" s="42" t="s">
        <v>57</v>
      </c>
      <c r="C21" s="43" t="s">
        <v>34</v>
      </c>
      <c r="D21" s="43" t="s">
        <v>35</v>
      </c>
      <c r="E21" s="57" t="s">
        <v>36</v>
      </c>
      <c r="F21" s="57" t="s">
        <v>37</v>
      </c>
      <c r="G21" s="45">
        <v>4</v>
      </c>
      <c r="H21" s="52">
        <v>0.06</v>
      </c>
      <c r="I21" s="54">
        <v>8.5000000000000006E-2</v>
      </c>
      <c r="J21" s="54">
        <v>8.5000000000000006E-2</v>
      </c>
      <c r="K21" s="54">
        <v>0.11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58</v>
      </c>
      <c r="B22" s="59" t="s">
        <v>59</v>
      </c>
      <c r="C22" s="43" t="s">
        <v>34</v>
      </c>
      <c r="D22" s="43" t="s">
        <v>35</v>
      </c>
      <c r="E22" s="57" t="s">
        <v>36</v>
      </c>
      <c r="F22" s="57" t="s">
        <v>37</v>
      </c>
      <c r="G22" s="45">
        <v>4</v>
      </c>
      <c r="H22" s="46" t="s">
        <v>44</v>
      </c>
      <c r="I22" s="46">
        <v>1.75</v>
      </c>
      <c r="J22" s="46">
        <v>2</v>
      </c>
      <c r="K22" s="46">
        <v>2</v>
      </c>
      <c r="L22" s="45" t="s">
        <v>39</v>
      </c>
      <c r="M22" s="45" t="s">
        <v>39</v>
      </c>
      <c r="N22" s="60">
        <v>30</v>
      </c>
      <c r="O22" s="45">
        <f>K22</f>
        <v>2</v>
      </c>
      <c r="P22" s="45" t="str">
        <f>IF(LEFT(O22,1)="&lt;",IF(N22&gt;=VALUE(RIGHT(K22,LEN(K22)-1)),"Yes","No"),IF(OR(N22&gt;=O22,O22="-"),"Yes","No"))</f>
        <v>Yes</v>
      </c>
      <c r="T22" s="47"/>
      <c r="U22" s="58"/>
      <c r="V22" s="61"/>
      <c r="W22" s="61"/>
      <c r="X22" s="58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7" t="s">
        <v>36</v>
      </c>
      <c r="F23" s="57" t="s">
        <v>37</v>
      </c>
      <c r="G23" s="45">
        <v>4</v>
      </c>
      <c r="H23" s="54">
        <v>7.25</v>
      </c>
      <c r="I23" s="54">
        <v>7.3475000000000001</v>
      </c>
      <c r="J23" s="54">
        <v>7.3550000000000004</v>
      </c>
      <c r="K23" s="54">
        <v>7.43</v>
      </c>
      <c r="L23" s="45" t="s">
        <v>39</v>
      </c>
      <c r="M23" s="45" t="s">
        <v>39</v>
      </c>
      <c r="N23" s="63" t="s">
        <v>61</v>
      </c>
      <c r="O23" s="64" t="str">
        <f>TEXT(H23,"0.00")&amp;" - "&amp;TEXT(K23,"0.00")</f>
        <v>7.25 - 7.43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45" t="s">
        <v>67</v>
      </c>
      <c r="H33" s="46" t="s">
        <v>67</v>
      </c>
      <c r="I33" s="46" t="s">
        <v>67</v>
      </c>
      <c r="J33" s="46" t="s">
        <v>67</v>
      </c>
      <c r="K33" s="46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45</v>
      </c>
      <c r="B34" s="51" t="s">
        <v>46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50</v>
      </c>
      <c r="B36" s="42" t="s">
        <v>51</v>
      </c>
      <c r="C36" s="45" t="s">
        <v>34</v>
      </c>
      <c r="D36" s="45" t="s">
        <v>35</v>
      </c>
      <c r="E36" s="44" t="s">
        <v>66</v>
      </c>
      <c r="F36" s="44"/>
      <c r="G36" s="45" t="s">
        <v>67</v>
      </c>
      <c r="H36" s="70" t="s">
        <v>67</v>
      </c>
      <c r="I36" s="70" t="s">
        <v>67</v>
      </c>
      <c r="J36" s="70" t="s">
        <v>67</v>
      </c>
      <c r="K36" s="70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52</v>
      </c>
      <c r="B37" s="51" t="s">
        <v>53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46" t="s">
        <v>67</v>
      </c>
      <c r="I37" s="46" t="s">
        <v>67</v>
      </c>
      <c r="J37" s="46" t="s">
        <v>67</v>
      </c>
      <c r="K37" s="46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56</v>
      </c>
      <c r="B38" s="42" t="s">
        <v>57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0" t="s">
        <v>67</v>
      </c>
      <c r="I38" s="70" t="s">
        <v>67</v>
      </c>
      <c r="J38" s="70" t="s">
        <v>67</v>
      </c>
      <c r="K38" s="70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58</v>
      </c>
      <c r="B39" s="42" t="s">
        <v>59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1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2" t="s">
        <v>69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U42" s="5"/>
    </row>
    <row r="43" spans="1:2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U43" s="5"/>
    </row>
    <row r="44" spans="1:2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U44" s="5"/>
    </row>
    <row r="45" spans="1:2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U45" s="5"/>
    </row>
    <row r="46" spans="1:2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U46" s="5"/>
    </row>
    <row r="47" spans="1:2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21" ht="15.5" x14ac:dyDescent="0.35">
      <c r="A48" s="12" t="s">
        <v>70</v>
      </c>
      <c r="D48" s="73">
        <v>50</v>
      </c>
      <c r="G48" s="74"/>
      <c r="J48" s="75"/>
      <c r="K48" s="75"/>
      <c r="L48" s="4"/>
      <c r="M48" s="4"/>
      <c r="N48" s="4"/>
      <c r="O48" s="4"/>
      <c r="P48" s="4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8" t="s">
        <v>71</v>
      </c>
      <c r="B51" s="79"/>
      <c r="C51" s="79"/>
      <c r="D51" s="30" t="s">
        <v>72</v>
      </c>
      <c r="E51" s="30" t="s">
        <v>15</v>
      </c>
      <c r="F51" s="20"/>
      <c r="G51" s="20" t="s">
        <v>16</v>
      </c>
      <c r="H51" s="80" t="s">
        <v>73</v>
      </c>
      <c r="I51" s="81"/>
      <c r="J51" s="82" t="s">
        <v>74</v>
      </c>
      <c r="K51" s="82" t="s">
        <v>17</v>
      </c>
      <c r="L51" s="83" t="s">
        <v>28</v>
      </c>
      <c r="M51" s="84" t="s">
        <v>75</v>
      </c>
      <c r="N51" s="85" t="s">
        <v>76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77</v>
      </c>
      <c r="B53" s="91"/>
      <c r="C53" s="92"/>
      <c r="D53" s="93">
        <v>7</v>
      </c>
      <c r="E53" s="43" t="s">
        <v>78</v>
      </c>
      <c r="F53" s="94">
        <v>0</v>
      </c>
      <c r="G53" s="60" t="s">
        <v>79</v>
      </c>
      <c r="H53" s="95">
        <v>31</v>
      </c>
      <c r="I53" s="96"/>
      <c r="J53" s="97">
        <v>0</v>
      </c>
      <c r="K53" s="97">
        <v>0</v>
      </c>
      <c r="L53" s="98">
        <f>F53*1000</f>
        <v>0</v>
      </c>
      <c r="M53" s="98" t="s">
        <v>39</v>
      </c>
      <c r="N53" s="98" t="s">
        <v>39</v>
      </c>
    </row>
    <row r="54" spans="1:14" s="100" customFormat="1" ht="12.75" customHeight="1" x14ac:dyDescent="0.25">
      <c r="A54" s="90" t="s">
        <v>80</v>
      </c>
      <c r="B54" s="91"/>
      <c r="C54" s="92"/>
      <c r="D54" s="93">
        <v>3</v>
      </c>
      <c r="E54" s="43" t="s">
        <v>78</v>
      </c>
      <c r="F54" s="94">
        <v>12958</v>
      </c>
      <c r="G54" s="60" t="s">
        <v>79</v>
      </c>
      <c r="H54" s="95">
        <v>31</v>
      </c>
      <c r="I54" s="96"/>
      <c r="J54" s="99">
        <v>4906</v>
      </c>
      <c r="K54" s="99">
        <v>6104.7741935483873</v>
      </c>
      <c r="L54" s="98">
        <v>10506</v>
      </c>
      <c r="M54" s="98">
        <v>90000</v>
      </c>
      <c r="N54" s="98" t="str">
        <f>IF(L54&lt;=M54,"Yes","No")</f>
        <v>Yes</v>
      </c>
    </row>
    <row r="55" spans="1:14" x14ac:dyDescent="0.25">
      <c r="J55" s="101"/>
    </row>
    <row r="57" spans="1:14" x14ac:dyDescent="0.25">
      <c r="A57" s="71"/>
    </row>
    <row r="75" spans="2:2" x14ac:dyDescent="0.25">
      <c r="B75" t="s">
        <v>81</v>
      </c>
    </row>
    <row r="94" spans="2:2" x14ac:dyDescent="0.25">
      <c r="B94" t="s">
        <v>81</v>
      </c>
    </row>
    <row r="109" spans="1:1" x14ac:dyDescent="0.25">
      <c r="A109" t="s">
        <v>82</v>
      </c>
    </row>
    <row r="110" spans="1:1" x14ac:dyDescent="0.25">
      <c r="A110" t="s">
        <v>83</v>
      </c>
    </row>
    <row r="111" spans="1:1" x14ac:dyDescent="0.25">
      <c r="A111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2021-09-21T08:10:52Z</dcterms:created>
  <dcterms:modified xsi:type="dcterms:W3CDTF">2021-09-21T08:11:07Z</dcterms:modified>
</cp:coreProperties>
</file>