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August 2020\"/>
    </mc:Choice>
  </mc:AlternateContent>
  <bookViews>
    <workbookView xWindow="0" yWindow="0" windowWidth="19200" windowHeight="7350"/>
  </bookViews>
  <sheets>
    <sheet name="Raymond Terrace" sheetId="1" r:id="rId1"/>
  </sheets>
  <definedNames>
    <definedName name="_xlnm.Print_Area" localSheetId="0">'Raymond Terrace'!$A$1:$P$55</definedName>
    <definedName name="Z_12CCF70C_3530_4E86_87D6_FD908448FC28_.wvu.PrintArea" localSheetId="0" hidden="1">'Raymond Terrace'!$A$1:$Q$41</definedName>
    <definedName name="Z_8BFE4C2F_30A3_490D_8457_2FD78A836C72_.wvu.PrintArea" localSheetId="0" hidden="1">'Raymond Terrace'!$A$1:$Q$41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N54" i="1" s="1"/>
  <c r="L53" i="1"/>
  <c r="P23" i="1"/>
  <c r="O23" i="1"/>
  <c r="O22" i="1"/>
  <c r="P22" i="1" s="1"/>
  <c r="O15" i="1"/>
  <c r="P15" i="1" s="1"/>
</calcChain>
</file>

<file path=xl/comments1.xml><?xml version="1.0" encoding="utf-8"?>
<comments xmlns="http://schemas.openxmlformats.org/spreadsheetml/2006/main">
  <authors>
    <author>awebb</author>
  </authors>
  <commentList>
    <comment ref="D48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<sst xmlns="http://schemas.openxmlformats.org/spreadsheetml/2006/main" count="310" uniqueCount="85">
  <si>
    <t>RAYMOND TERRACE WASTEWATER TREATMENT WORKS - MONTHLY POLLUTION MONITORING SUMMARY - AUGUST 2020</t>
  </si>
  <si>
    <t>Environment Protection Licence No. 217</t>
  </si>
  <si>
    <t>Licensee</t>
  </si>
  <si>
    <t>Hunter Water Corporation</t>
  </si>
  <si>
    <t>Date Obtained: 1 September 2020</t>
  </si>
  <si>
    <t>36 Honeysuckle Drive</t>
  </si>
  <si>
    <t>Date Published: 18 September 2020</t>
  </si>
  <si>
    <t>NEWCASTLE WEST NSW 2302</t>
  </si>
  <si>
    <t>QUALITY MONITORING</t>
  </si>
  <si>
    <t>EPA Id. No. 2</t>
  </si>
  <si>
    <t>Site Description - At the discharge point at UV Disinfection</t>
  </si>
  <si>
    <t>Site Code 5DE1500</t>
  </si>
  <si>
    <t>No. of times measured during the month for licence reporting</t>
  </si>
  <si>
    <t>Monthly Summary</t>
  </si>
  <si>
    <t>1 August 2020 to 31 August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</si>
  <si>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</si>
  <si>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</si>
  <si>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</si>
  <si>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</si>
  <si>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</si>
  <si>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</si>
  <si>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</si>
  <si>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</si>
  <si>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</si>
  <si>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</si>
  <si>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</si>
  <si>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</si>
  <si>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</si>
  <si>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</si>
  <si>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</si>
  <si>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</si>
  <si>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</si>
  <si>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</si>
  <si>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</si>
  <si>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</si>
  <si>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</si>
  <si>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</si>
  <si>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</si>
  <si>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</si>
  <si>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</si>
  <si>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</si>
  <si>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</si>
  <si>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</si>
  <si>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</si>
  <si>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&lt;1</t>
  </si>
  <si>
    <t>Nitrogen (ammonia)</t>
  </si>
  <si>
    <t>Ammonia</t>
  </si>
  <si>
    <t>&lt;0.05</t>
  </si>
  <si>
    <t>Nitrate + Nitrite (oxidised nitrogen)</t>
  </si>
  <si>
    <t>TON</t>
  </si>
  <si>
    <t>Nitrogen (total)</t>
  </si>
  <si>
    <t>Total N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</si>
  <si>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</si>
  <si>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</si>
  <si>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</si>
  <si>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</si>
  <si>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</si>
  <si>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</si>
  <si>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</si>
  <si>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</si>
  <si>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pH</t>
  </si>
  <si>
    <t>6.5 - 8.5</t>
  </si>
  <si>
    <t>EPA Id. No. 1</t>
  </si>
  <si>
    <t>Site Description - At the discharge from the No.2 Maturation Pond</t>
  </si>
  <si>
    <t>Site Code 5OV1500</t>
  </si>
  <si>
    <t>No. of times measured during the month for licence reporting*</t>
  </si>
  <si>
    <t>Daily during any Discharge</t>
  </si>
  <si>
    <t>-</t>
  </si>
  <si>
    <t>* 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</si>
  <si>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</si>
  <si>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</si>
  <si>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</si>
  <si>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</si>
  <si>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</si>
  <si>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</si>
  <si>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</si>
  <si>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</si>
  <si>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At the discharge from the No.2 Maturation Pond</t>
  </si>
  <si>
    <t>kilolitres per day</t>
  </si>
  <si>
    <t>Daily</t>
  </si>
  <si>
    <t>Point 2 - At the discharge point at UV Disinfection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</si>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</sst>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Protection="1"/>
    <xf numFmtId="0" fontId="0" fillId="0" borderId="0" xfId="0" applyFill="1" applyProtection="1"/>
    <xf numFmtId="0" fontId="0" fillId="0" borderId="0" xfId="0" applyFill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0" fontId="2" fillId="0" borderId="0" xfId="0" applyFont="1" applyFill="1"/>
    <xf numFmtId="15" fontId="2" fillId="0" borderId="0" xfId="0" applyNumberFormat="1" applyFont="1" applyFill="1" applyAlignment="1">
      <alignment horizontal="left"/>
    </xf>
    <xf numFmtId="14" fontId="2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0" fillId="5" borderId="0" xfId="0" applyFill="1"/>
    <xf numFmtId="0" fontId="7" fillId="2" borderId="9" xfId="0" applyFont="1" applyFill="1" applyBorder="1"/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0" fillId="6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1" xfId="3" applyNumberFormat="1" applyFill="1" applyBorder="1" applyAlignment="1">
      <alignment horizontal="center"/>
    </xf>
    <xf numFmtId="0" fontId="2" fillId="0" borderId="0" xfId="3"/>
    <xf numFmtId="3" fontId="0" fillId="0" borderId="0" xfId="0" applyNumberFormat="1"/>
  </cellXfs>
  <cellStyles count="4">
    <cellStyle name="Normal" xfId="0" builtinId="0"/>
    <cellStyle name="Normal 10" xfId="3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38100</xdr:rowOff>
    </xdr:from>
    <xdr:to>
      <xdr:col>0</xdr:col>
      <xdr:colOff>1743075</xdr:colOff>
      <xdr:row>6</xdr:row>
      <xdr:rowOff>66675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300-00000B0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O111"/>
  <sheetViews>
    <sheetView tabSelected="1" zoomScale="80" zoomScaleNormal="80" zoomScaleSheetLayoutView="80" workbookViewId="0">
      <selection activeCell="A57" sqref="A57:E57"/>
    </sheetView>
  </sheetViews>
  <sheetFormatPr defaultRowHeight="12.5" x14ac:dyDescent="0.25"/>
  <cols>
    <col min="1" max="1" width="33.54296875" customWidth="1"/>
    <col min="2" max="2" width="28.54296875" hidden="1" customWidth="1"/>
    <col min="3" max="3" width="28.54296875" customWidth="1"/>
    <col min="4" max="4" width="28.54296875" hidden="1" customWidth="1"/>
    <col min="5" max="5" width="28.08984375" customWidth="1"/>
    <col min="6" max="6" width="20.36328125" hidden="1" customWidth="1"/>
    <col min="7" max="7" width="23.90625" customWidth="1"/>
    <col min="8" max="8" width="13.6328125" customWidth="1"/>
    <col min="9" max="9" width="12.08984375" customWidth="1"/>
    <col min="10" max="11" width="13.6328125" customWidth="1"/>
    <col min="12" max="12" width="9.6328125" customWidth="1"/>
    <col min="13" max="13" width="10.08984375" customWidth="1"/>
    <col min="14" max="14" width="11.36328125" customWidth="1"/>
    <col min="15" max="15" width="11.08984375" customWidth="1"/>
    <col min="16" max="16" width="13.453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3"/>
      <c r="Q2" s="4"/>
      <c r="R2" s="4"/>
      <c r="S2" s="4"/>
      <c r="T2" s="5"/>
    </row>
    <row r="3" spans="1:41" ht="15.5" x14ac:dyDescent="0.35">
      <c r="C3" s="6" t="s">
        <v>1</v>
      </c>
      <c r="D3" s="6"/>
      <c r="J3" s="7" t="s">
        <v>2</v>
      </c>
      <c r="K3" s="8" t="s">
        <v>3</v>
      </c>
      <c r="P3" s="3"/>
      <c r="Q3" s="9"/>
      <c r="R3" s="4"/>
      <c r="S3" s="4"/>
    </row>
    <row r="4" spans="1:41" x14ac:dyDescent="0.25">
      <c r="C4" s="10" t="s">
        <v>4</v>
      </c>
      <c r="D4" s="10"/>
      <c r="E4" s="11"/>
      <c r="H4" s="2"/>
      <c r="K4" s="8" t="s">
        <v>5</v>
      </c>
      <c r="P4" s="3"/>
      <c r="Q4" s="4"/>
      <c r="R4" s="4"/>
      <c r="S4" s="4"/>
    </row>
    <row r="5" spans="1:41" x14ac:dyDescent="0.25">
      <c r="C5" s="9" t="s">
        <v>6</v>
      </c>
      <c r="D5" s="9"/>
      <c r="H5" s="2"/>
      <c r="K5" s="8" t="s">
        <v>7</v>
      </c>
      <c r="P5" s="3"/>
      <c r="Q5" s="4"/>
      <c r="R5" s="4"/>
      <c r="S5" s="4"/>
    </row>
    <row r="6" spans="1:41" x14ac:dyDescent="0.25">
      <c r="P6" s="2"/>
    </row>
    <row r="7" spans="1:41" x14ac:dyDescent="0.25">
      <c r="C7" s="4"/>
      <c r="E7" s="4"/>
      <c r="P7" s="2"/>
    </row>
    <row r="8" spans="1:41" ht="15.5" x14ac:dyDescent="0.35">
      <c r="A8" s="12" t="s">
        <v>8</v>
      </c>
      <c r="B8" s="12"/>
      <c r="P8" s="2"/>
    </row>
    <row r="9" spans="1:41" ht="13" x14ac:dyDescent="0.3">
      <c r="A9" s="13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6"/>
      <c r="Q9" s="18"/>
      <c r="R9" s="19"/>
      <c r="S9" s="19"/>
    </row>
    <row r="10" spans="1:41" s="24" customFormat="1" ht="13" x14ac:dyDescent="0.3">
      <c r="A10" s="20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18"/>
      <c r="R10" s="19"/>
      <c r="S10" s="19"/>
      <c r="T10" s="23"/>
      <c r="U10" s="23"/>
      <c r="V10" s="23"/>
      <c r="W10" s="23"/>
      <c r="X10" s="23"/>
      <c r="Y10" s="23"/>
      <c r="AO10"/>
    </row>
    <row r="11" spans="1:41" s="24" customFormat="1" ht="13" x14ac:dyDescent="0.3">
      <c r="A11" s="13"/>
      <c r="B11" s="13"/>
      <c r="C11" s="25"/>
      <c r="D11" s="25"/>
      <c r="E11" s="25"/>
      <c r="F11" s="25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29"/>
      <c r="Q11" s="18"/>
      <c r="R11" s="19"/>
      <c r="S11" s="19"/>
      <c r="T11" s="23"/>
      <c r="U11" s="23"/>
      <c r="V11" s="23"/>
      <c r="W11" s="23"/>
      <c r="X11" s="23"/>
      <c r="Y11" s="23"/>
      <c r="AO11"/>
    </row>
    <row r="12" spans="1:41" s="24" customFormat="1" ht="13" x14ac:dyDescent="0.3">
      <c r="A12" s="20"/>
      <c r="B12" s="20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18"/>
      <c r="R12" s="19"/>
      <c r="S12" s="19"/>
      <c r="T12" s="23"/>
      <c r="U12" s="23"/>
      <c r="V12" s="23"/>
      <c r="W12" s="23"/>
      <c r="X12" s="23"/>
      <c r="Y12" s="23"/>
      <c r="AO12"/>
    </row>
    <row r="13" spans="1:41" s="24" customFormat="1" ht="12.75" customHeight="1" x14ac:dyDescent="0.3">
      <c r="A13" s="20"/>
      <c r="B13" s="20"/>
      <c r="C13" s="30" t="s">
        <v>15</v>
      </c>
      <c r="D13" s="20"/>
      <c r="E13" s="20" t="s">
        <v>16</v>
      </c>
      <c r="F13" s="20"/>
      <c r="G13" s="31"/>
      <c r="H13" s="25"/>
      <c r="I13" s="36" t="s">
        <v>17</v>
      </c>
      <c r="J13" s="13" t="s">
        <v>18</v>
      </c>
      <c r="K13" s="25"/>
      <c r="L13" s="13" t="s">
        <v>19</v>
      </c>
      <c r="M13" s="13" t="s">
        <v>20</v>
      </c>
      <c r="N13" s="13" t="s">
        <v>21</v>
      </c>
      <c r="O13" s="13" t="s">
        <v>21</v>
      </c>
      <c r="P13" s="13" t="s">
        <v>22</v>
      </c>
      <c r="Q13" s="18"/>
      <c r="R13" s="19"/>
      <c r="S13" s="19"/>
      <c r="T13" s="23"/>
      <c r="U13" s="23"/>
      <c r="V13" s="23"/>
      <c r="W13" s="23"/>
      <c r="X13" s="23"/>
      <c r="Y13" s="23"/>
      <c r="AO13"/>
    </row>
    <row r="14" spans="1:41" s="24" customFormat="1" ht="13" x14ac:dyDescent="0.3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40"/>
      <c r="R14" s="41"/>
      <c r="S14" s="41"/>
      <c r="T14" s="23"/>
      <c r="U14" s="23"/>
      <c r="V14" s="23"/>
      <c r="W14" s="23"/>
      <c r="X14" s="23"/>
      <c r="Y14" s="23"/>
      <c r="AO14"/>
    </row>
    <row r="15" spans="1:41" ht="15" customHeight="1" x14ac:dyDescent="0.25">
      <c r="A15" s="42" t="s">
        <v>32</v>
      </c>
      <c r="B15" s="42" t="s">
        <v>33</v>
      </c>
      <c r="C15" s="43" t="s">
        <v>34</v>
      </c>
      <c r="D15" s="43" t="s">
        <v>35</v>
      </c>
      <c r="E15" s="44" t="s">
        <v>36</v>
      </c>
      <c r="F15" s="44" t="s">
        <v>37</v>
      </c>
      <c r="G15" s="45">
        <v>4</v>
      </c>
      <c r="H15" s="46" t="s">
        <v>38</v>
      </c>
      <c r="I15" s="46">
        <v>2.75</v>
      </c>
      <c r="J15" s="46">
        <v>3</v>
      </c>
      <c r="K15" s="46">
        <v>4</v>
      </c>
      <c r="L15" s="45" t="s">
        <v>39</v>
      </c>
      <c r="M15" s="45" t="s">
        <v>39</v>
      </c>
      <c r="N15" s="45">
        <v>30</v>
      </c>
      <c r="O15" s="45">
        <f>K15</f>
        <v>4</v>
      </c>
      <c r="P15" s="45" t="str">
        <f>IF(LEFT(O15,1)="&lt;",IF(N15&gt;=VALUE(RIGHT(K15,LEN(K15)-1)),"Yes","No"),IF(OR(N15&gt;=O15,O15="-"),"Yes","No"))</f>
        <v>Yes</v>
      </c>
      <c r="T15" s="47"/>
      <c r="U15" s="48"/>
      <c r="V15" s="48"/>
      <c r="W15" s="48"/>
      <c r="X15" s="48"/>
      <c r="Y15" s="49"/>
    </row>
    <row r="16" spans="1:41" ht="15" customHeight="1" x14ac:dyDescent="0.25">
      <c r="A16" s="42" t="s">
        <v>40</v>
      </c>
      <c r="B16" s="42" t="s">
        <v>41</v>
      </c>
      <c r="C16" s="43" t="s">
        <v>42</v>
      </c>
      <c r="D16" s="43" t="s">
        <v>43</v>
      </c>
      <c r="E16" s="44" t="s">
        <v>36</v>
      </c>
      <c r="F16" s="44" t="s">
        <v>37</v>
      </c>
      <c r="G16" s="46">
        <v>4</v>
      </c>
      <c r="H16" s="46" t="s">
        <v>44</v>
      </c>
      <c r="I16" s="46">
        <v>30.5</v>
      </c>
      <c r="J16" s="46">
        <v>5.5</v>
      </c>
      <c r="K16" s="46">
        <v>110</v>
      </c>
      <c r="L16" s="45" t="s">
        <v>39</v>
      </c>
      <c r="M16" s="45" t="s">
        <v>39</v>
      </c>
      <c r="N16" s="45" t="s">
        <v>39</v>
      </c>
      <c r="O16" s="45" t="s">
        <v>39</v>
      </c>
      <c r="P16" s="45" t="s">
        <v>39</v>
      </c>
      <c r="T16" s="47"/>
      <c r="U16" s="50"/>
      <c r="V16" s="50"/>
      <c r="W16" s="50"/>
      <c r="X16" s="50"/>
      <c r="Y16" s="49"/>
    </row>
    <row r="17" spans="1:25" ht="15" customHeight="1" x14ac:dyDescent="0.25">
      <c r="A17" s="51" t="s">
        <v>45</v>
      </c>
      <c r="B17" s="51" t="s">
        <v>46</v>
      </c>
      <c r="C17" s="43" t="s">
        <v>34</v>
      </c>
      <c r="D17" s="43" t="s">
        <v>35</v>
      </c>
      <c r="E17" s="44" t="s">
        <v>36</v>
      </c>
      <c r="F17" s="44" t="s">
        <v>37</v>
      </c>
      <c r="G17" s="45">
        <v>4</v>
      </c>
      <c r="H17" s="52" t="s">
        <v>47</v>
      </c>
      <c r="I17" s="52">
        <v>0.32250000000000001</v>
      </c>
      <c r="J17" s="52">
        <v>0.31</v>
      </c>
      <c r="K17" s="52">
        <v>0.62</v>
      </c>
      <c r="L17" s="45" t="s">
        <v>39</v>
      </c>
      <c r="M17" s="45" t="s">
        <v>39</v>
      </c>
      <c r="N17" s="45" t="s">
        <v>39</v>
      </c>
      <c r="O17" s="45" t="s">
        <v>39</v>
      </c>
      <c r="P17" s="45" t="s">
        <v>39</v>
      </c>
      <c r="T17" s="47"/>
      <c r="U17" s="53"/>
      <c r="V17" s="53"/>
      <c r="W17" s="53"/>
      <c r="X17" s="53"/>
      <c r="Y17" s="49"/>
    </row>
    <row r="18" spans="1:25" ht="15" customHeight="1" x14ac:dyDescent="0.25">
      <c r="A18" s="42" t="s">
        <v>48</v>
      </c>
      <c r="B18" s="42" t="s">
        <v>49</v>
      </c>
      <c r="C18" s="43" t="s">
        <v>34</v>
      </c>
      <c r="D18" s="43" t="s">
        <v>35</v>
      </c>
      <c r="E18" s="44" t="s">
        <v>36</v>
      </c>
      <c r="F18" s="44" t="s">
        <v>37</v>
      </c>
      <c r="G18" s="45">
        <v>4</v>
      </c>
      <c r="H18" s="54">
        <v>0.35</v>
      </c>
      <c r="I18" s="55">
        <v>1.2075</v>
      </c>
      <c r="J18" s="55">
        <v>1.19</v>
      </c>
      <c r="K18" s="55">
        <v>2.1</v>
      </c>
      <c r="L18" s="45" t="s">
        <v>39</v>
      </c>
      <c r="M18" s="45" t="s">
        <v>39</v>
      </c>
      <c r="N18" s="45" t="s">
        <v>39</v>
      </c>
      <c r="O18" s="45" t="s">
        <v>39</v>
      </c>
      <c r="P18" s="45" t="s">
        <v>39</v>
      </c>
      <c r="T18" s="47"/>
      <c r="U18" s="56"/>
      <c r="V18" s="56"/>
      <c r="W18" s="56"/>
      <c r="X18" s="56"/>
      <c r="Y18" s="49"/>
    </row>
    <row r="19" spans="1:25" ht="15" customHeight="1" x14ac:dyDescent="0.25">
      <c r="A19" s="42" t="s">
        <v>50</v>
      </c>
      <c r="B19" s="42" t="s">
        <v>51</v>
      </c>
      <c r="C19" s="43" t="s">
        <v>34</v>
      </c>
      <c r="D19" s="43" t="s">
        <v>35</v>
      </c>
      <c r="E19" s="44" t="s">
        <v>36</v>
      </c>
      <c r="F19" s="44" t="s">
        <v>37</v>
      </c>
      <c r="G19" s="45">
        <v>4</v>
      </c>
      <c r="H19" s="55">
        <v>1.48</v>
      </c>
      <c r="I19" s="55">
        <v>2.3075000000000001</v>
      </c>
      <c r="J19" s="55">
        <v>2.375</v>
      </c>
      <c r="K19" s="55">
        <v>3</v>
      </c>
      <c r="L19" s="45" t="s">
        <v>39</v>
      </c>
      <c r="M19" s="45" t="s">
        <v>39</v>
      </c>
      <c r="N19" s="45" t="s">
        <v>39</v>
      </c>
      <c r="O19" s="45" t="s">
        <v>39</v>
      </c>
      <c r="P19" s="45" t="s">
        <v>39</v>
      </c>
      <c r="T19" s="47"/>
      <c r="U19" s="56"/>
      <c r="V19" s="56"/>
      <c r="W19" s="56"/>
      <c r="X19" s="56"/>
      <c r="Y19" s="49"/>
    </row>
    <row r="20" spans="1:25" ht="15" customHeight="1" x14ac:dyDescent="0.25">
      <c r="A20" s="51" t="s">
        <v>52</v>
      </c>
      <c r="B20" s="51" t="s">
        <v>53</v>
      </c>
      <c r="C20" s="43" t="s">
        <v>34</v>
      </c>
      <c r="D20" s="43" t="s">
        <v>35</v>
      </c>
      <c r="E20" s="57" t="s">
        <v>54</v>
      </c>
      <c r="F20" s="57" t="s">
        <v>55</v>
      </c>
      <c r="G20" s="45">
        <v>2</v>
      </c>
      <c r="H20" s="46" t="s">
        <v>38</v>
      </c>
      <c r="I20" s="46">
        <v>4.5</v>
      </c>
      <c r="J20" s="46">
        <v>4.5</v>
      </c>
      <c r="K20" s="46">
        <v>7</v>
      </c>
      <c r="L20" s="45" t="s">
        <v>39</v>
      </c>
      <c r="M20" s="45" t="s">
        <v>39</v>
      </c>
      <c r="N20" s="45" t="s">
        <v>39</v>
      </c>
      <c r="O20" s="45" t="s">
        <v>39</v>
      </c>
      <c r="P20" s="45" t="s">
        <v>39</v>
      </c>
      <c r="T20" s="47"/>
      <c r="U20" s="58"/>
      <c r="V20" s="58"/>
      <c r="W20" s="58"/>
      <c r="X20" s="58"/>
      <c r="Y20" s="49"/>
    </row>
    <row r="21" spans="1:25" ht="15" customHeight="1" x14ac:dyDescent="0.25">
      <c r="A21" s="51" t="s">
        <v>56</v>
      </c>
      <c r="B21" s="42" t="s">
        <v>57</v>
      </c>
      <c r="C21" s="43" t="s">
        <v>34</v>
      </c>
      <c r="D21" s="43" t="s">
        <v>35</v>
      </c>
      <c r="E21" s="57" t="s">
        <v>36</v>
      </c>
      <c r="F21" s="57" t="s">
        <v>37</v>
      </c>
      <c r="G21" s="45">
        <v>4</v>
      </c>
      <c r="H21" s="52">
        <v>0.12</v>
      </c>
      <c r="I21" s="54">
        <v>0.1525</v>
      </c>
      <c r="J21" s="54">
        <v>0.14000000000000001</v>
      </c>
      <c r="K21" s="54">
        <v>0.21</v>
      </c>
      <c r="L21" s="45" t="s">
        <v>39</v>
      </c>
      <c r="M21" s="45" t="s">
        <v>39</v>
      </c>
      <c r="N21" s="45" t="s">
        <v>39</v>
      </c>
      <c r="O21" s="45" t="s">
        <v>39</v>
      </c>
      <c r="P21" s="45" t="s">
        <v>39</v>
      </c>
      <c r="T21" s="47"/>
      <c r="U21" s="53"/>
      <c r="V21" s="56"/>
      <c r="W21" s="56"/>
      <c r="X21" s="56"/>
      <c r="Y21" s="49"/>
    </row>
    <row r="22" spans="1:25" ht="15" customHeight="1" x14ac:dyDescent="0.25">
      <c r="A22" s="51" t="s">
        <v>58</v>
      </c>
      <c r="B22" s="59" t="s">
        <v>59</v>
      </c>
      <c r="C22" s="43" t="s">
        <v>34</v>
      </c>
      <c r="D22" s="43" t="s">
        <v>35</v>
      </c>
      <c r="E22" s="57" t="s">
        <v>36</v>
      </c>
      <c r="F22" s="57" t="s">
        <v>37</v>
      </c>
      <c r="G22" s="45">
        <v>4</v>
      </c>
      <c r="H22" s="46" t="s">
        <v>44</v>
      </c>
      <c r="I22" s="46">
        <v>4.75</v>
      </c>
      <c r="J22" s="46">
        <v>4.5</v>
      </c>
      <c r="K22" s="46">
        <v>9</v>
      </c>
      <c r="L22" s="45" t="s">
        <v>39</v>
      </c>
      <c r="M22" s="45" t="s">
        <v>39</v>
      </c>
      <c r="N22" s="60">
        <v>30</v>
      </c>
      <c r="O22" s="45">
        <f>K22</f>
        <v>9</v>
      </c>
      <c r="P22" s="45" t="str">
        <f>IF(LEFT(O22,1)="&lt;",IF(N22&gt;=VALUE(RIGHT(K22,LEN(K22)-1)),"Yes","No"),IF(OR(N22&gt;=O22,O22="-"),"Yes","No"))</f>
        <v>Yes</v>
      </c>
      <c r="T22" s="47"/>
      <c r="U22" s="58"/>
      <c r="V22" s="61"/>
      <c r="W22" s="61"/>
      <c r="X22" s="58"/>
      <c r="Y22" s="49"/>
    </row>
    <row r="23" spans="1:25" ht="15" customHeight="1" x14ac:dyDescent="0.25">
      <c r="A23" s="51" t="s">
        <v>60</v>
      </c>
      <c r="B23" s="51" t="s">
        <v>60</v>
      </c>
      <c r="C23" s="62" t="s">
        <v>60</v>
      </c>
      <c r="D23" s="45" t="s">
        <v>60</v>
      </c>
      <c r="E23" s="57" t="s">
        <v>36</v>
      </c>
      <c r="F23" s="57" t="s">
        <v>37</v>
      </c>
      <c r="G23" s="45">
        <v>4</v>
      </c>
      <c r="H23" s="54">
        <v>7.21</v>
      </c>
      <c r="I23" s="54">
        <v>7.35</v>
      </c>
      <c r="J23" s="54">
        <v>7.34</v>
      </c>
      <c r="K23" s="54">
        <v>7.51</v>
      </c>
      <c r="L23" s="45" t="s">
        <v>39</v>
      </c>
      <c r="M23" s="45" t="s">
        <v>39</v>
      </c>
      <c r="N23" s="63" t="s">
        <v>61</v>
      </c>
      <c r="O23" s="64" t="str">
        <f>TEXT(H23,"0.00")&amp;" - "&amp;TEXT(K23,"0.00")</f>
        <v>7.21 - 7.51</v>
      </c>
      <c r="P23" s="45" t="str">
        <f>IF(AND(H23&gt;=6.5,K23&lt;=8.5),"Yes","No")</f>
        <v>Yes</v>
      </c>
      <c r="T23" s="47"/>
      <c r="U23" s="56"/>
      <c r="V23" s="56"/>
      <c r="W23" s="56"/>
      <c r="X23" s="56"/>
      <c r="Y23" s="49"/>
    </row>
    <row r="24" spans="1:25" x14ac:dyDescent="0.25">
      <c r="E24" s="4"/>
      <c r="F24" s="4"/>
      <c r="G24" s="4"/>
      <c r="H24" s="4"/>
      <c r="I24" s="4"/>
      <c r="J24" s="4"/>
      <c r="K24" s="65"/>
      <c r="L24" s="4"/>
      <c r="M24" s="4"/>
      <c r="N24" s="4"/>
      <c r="O24" s="4"/>
      <c r="P24" s="4"/>
      <c r="T24" s="49"/>
      <c r="U24" s="49"/>
      <c r="V24" s="49"/>
      <c r="W24" s="49"/>
      <c r="X24" s="49"/>
      <c r="Y24" s="49"/>
    </row>
    <row r="25" spans="1:25" x14ac:dyDescent="0.25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T25" s="49"/>
      <c r="U25" s="49"/>
      <c r="V25" s="49"/>
      <c r="W25" s="49"/>
      <c r="X25" s="49"/>
      <c r="Y25" s="49"/>
    </row>
    <row r="26" spans="1:25" x14ac:dyDescent="0.25">
      <c r="A26" s="9"/>
      <c r="B26" s="66"/>
      <c r="C26" s="4"/>
      <c r="D26" s="4"/>
      <c r="E26" s="4"/>
      <c r="F26" s="4"/>
      <c r="G26" s="9"/>
      <c r="H26" s="4"/>
      <c r="I26" s="4"/>
      <c r="J26" s="4"/>
      <c r="K26" s="4"/>
      <c r="L26" s="4"/>
      <c r="M26" s="4"/>
      <c r="N26" s="4"/>
      <c r="O26" s="4"/>
      <c r="P26" s="4"/>
      <c r="T26" s="49"/>
      <c r="U26" s="49"/>
      <c r="V26" s="49"/>
      <c r="W26" s="49"/>
      <c r="X26" s="49"/>
      <c r="Y26" s="49"/>
    </row>
    <row r="27" spans="1:25" ht="13" x14ac:dyDescent="0.3">
      <c r="A27" s="13" t="s">
        <v>62</v>
      </c>
      <c r="B27" s="13"/>
      <c r="C27" s="14" t="s">
        <v>63</v>
      </c>
      <c r="D27" s="15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67"/>
      <c r="T27" s="49"/>
      <c r="U27" s="49"/>
      <c r="V27" s="49"/>
      <c r="W27" s="49"/>
      <c r="X27" s="49"/>
      <c r="Y27" s="49"/>
    </row>
    <row r="28" spans="1:25" ht="13" x14ac:dyDescent="0.3">
      <c r="A28" s="20" t="s">
        <v>64</v>
      </c>
      <c r="B28" s="20"/>
      <c r="C28" s="20"/>
      <c r="D28" s="21"/>
      <c r="E28" s="21"/>
      <c r="F28" s="21"/>
      <c r="G28" s="21"/>
      <c r="H28" s="21"/>
      <c r="I28" s="21"/>
      <c r="J28" s="22"/>
      <c r="K28" s="22"/>
      <c r="L28" s="22"/>
      <c r="M28" s="22"/>
      <c r="N28" s="22"/>
      <c r="O28" s="22"/>
      <c r="P28" s="68"/>
      <c r="T28" s="49"/>
      <c r="U28" s="49"/>
      <c r="V28" s="49"/>
      <c r="W28" s="49"/>
      <c r="X28" s="49"/>
      <c r="Y28" s="49"/>
    </row>
    <row r="29" spans="1:25" ht="13" x14ac:dyDescent="0.3">
      <c r="A29" s="13"/>
      <c r="B29" s="13"/>
      <c r="C29" s="25"/>
      <c r="D29" s="25"/>
      <c r="E29" s="25"/>
      <c r="F29" s="25"/>
      <c r="G29" s="26" t="s">
        <v>65</v>
      </c>
      <c r="H29" s="27" t="s">
        <v>13</v>
      </c>
      <c r="I29" s="28"/>
      <c r="J29" s="28"/>
      <c r="K29" s="29"/>
      <c r="L29" s="29"/>
      <c r="M29" s="29"/>
      <c r="N29" s="29"/>
      <c r="O29" s="29"/>
      <c r="P29" s="69"/>
      <c r="T29" s="49"/>
      <c r="U29" s="49"/>
      <c r="V29" s="49"/>
      <c r="W29" s="49"/>
      <c r="X29" s="49"/>
      <c r="Y29" s="49"/>
    </row>
    <row r="30" spans="1:25" ht="13" x14ac:dyDescent="0.3">
      <c r="A30" s="20"/>
      <c r="B30" s="20"/>
      <c r="C30" s="30"/>
      <c r="D30" s="30"/>
      <c r="E30" s="30"/>
      <c r="F30" s="30"/>
      <c r="G30" s="31"/>
      <c r="H30" s="32" t="s">
        <v>14</v>
      </c>
      <c r="I30" s="33"/>
      <c r="J30" s="33"/>
      <c r="K30" s="34"/>
      <c r="L30" s="34"/>
      <c r="M30" s="34"/>
      <c r="N30" s="34"/>
      <c r="O30" s="34"/>
      <c r="P30" s="35"/>
    </row>
    <row r="31" spans="1:25" ht="13" x14ac:dyDescent="0.3">
      <c r="A31" s="20"/>
      <c r="B31" s="20"/>
      <c r="C31" s="30" t="s">
        <v>15</v>
      </c>
      <c r="D31" s="20"/>
      <c r="E31" s="20" t="s">
        <v>16</v>
      </c>
      <c r="F31" s="20"/>
      <c r="G31" s="31"/>
      <c r="H31" s="25"/>
      <c r="I31" s="36" t="s">
        <v>17</v>
      </c>
      <c r="J31" s="13" t="s">
        <v>18</v>
      </c>
      <c r="K31" s="25"/>
      <c r="L31" s="13" t="s">
        <v>19</v>
      </c>
      <c r="M31" s="13" t="s">
        <v>20</v>
      </c>
      <c r="N31" s="13" t="s">
        <v>21</v>
      </c>
      <c r="O31" s="13" t="s">
        <v>21</v>
      </c>
      <c r="P31" s="25" t="s">
        <v>22</v>
      </c>
    </row>
    <row r="32" spans="1:25" ht="13" x14ac:dyDescent="0.3">
      <c r="A32" s="37" t="s">
        <v>23</v>
      </c>
      <c r="B32" s="37"/>
      <c r="C32" s="38" t="s">
        <v>24</v>
      </c>
      <c r="D32" s="37"/>
      <c r="E32" s="37" t="s">
        <v>25</v>
      </c>
      <c r="F32" s="37"/>
      <c r="G32" s="39"/>
      <c r="H32" s="38" t="s">
        <v>26</v>
      </c>
      <c r="I32" s="38" t="s">
        <v>27</v>
      </c>
      <c r="J32" s="38" t="s">
        <v>27</v>
      </c>
      <c r="K32" s="38" t="s">
        <v>28</v>
      </c>
      <c r="L32" s="37" t="s">
        <v>29</v>
      </c>
      <c r="M32" s="37" t="s">
        <v>30</v>
      </c>
      <c r="N32" s="37" t="s">
        <v>29</v>
      </c>
      <c r="O32" s="37" t="s">
        <v>30</v>
      </c>
      <c r="P32" s="38" t="s">
        <v>31</v>
      </c>
    </row>
    <row r="33" spans="1:21" ht="15" customHeight="1" x14ac:dyDescent="0.25">
      <c r="A33" s="42" t="s">
        <v>32</v>
      </c>
      <c r="B33" s="42" t="s">
        <v>33</v>
      </c>
      <c r="C33" s="43" t="s">
        <v>34</v>
      </c>
      <c r="D33" s="43" t="s">
        <v>35</v>
      </c>
      <c r="E33" s="44" t="s">
        <v>66</v>
      </c>
      <c r="F33" s="44"/>
      <c r="G33" s="45" t="s">
        <v>67</v>
      </c>
      <c r="H33" s="46" t="s">
        <v>67</v>
      </c>
      <c r="I33" s="46" t="s">
        <v>67</v>
      </c>
      <c r="J33" s="46" t="s">
        <v>67</v>
      </c>
      <c r="K33" s="46" t="s">
        <v>67</v>
      </c>
      <c r="L33" s="44" t="s">
        <v>39</v>
      </c>
      <c r="M33" s="44" t="s">
        <v>39</v>
      </c>
      <c r="N33" s="44" t="s">
        <v>39</v>
      </c>
      <c r="O33" s="44" t="s">
        <v>39</v>
      </c>
      <c r="P33" s="44" t="s">
        <v>39</v>
      </c>
    </row>
    <row r="34" spans="1:21" ht="15" customHeight="1" x14ac:dyDescent="0.25">
      <c r="A34" s="51" t="s">
        <v>45</v>
      </c>
      <c r="B34" s="51" t="s">
        <v>46</v>
      </c>
      <c r="C34" s="43" t="s">
        <v>34</v>
      </c>
      <c r="D34" s="43" t="s">
        <v>35</v>
      </c>
      <c r="E34" s="44" t="s">
        <v>66</v>
      </c>
      <c r="F34" s="44"/>
      <c r="G34" s="45" t="s">
        <v>67</v>
      </c>
      <c r="H34" s="70" t="s">
        <v>67</v>
      </c>
      <c r="I34" s="70" t="s">
        <v>67</v>
      </c>
      <c r="J34" s="70" t="s">
        <v>67</v>
      </c>
      <c r="K34" s="70" t="s">
        <v>67</v>
      </c>
      <c r="L34" s="44" t="s">
        <v>39</v>
      </c>
      <c r="M34" s="44" t="s">
        <v>39</v>
      </c>
      <c r="N34" s="44" t="s">
        <v>39</v>
      </c>
      <c r="O34" s="44" t="s">
        <v>39</v>
      </c>
      <c r="P34" s="44" t="s">
        <v>39</v>
      </c>
    </row>
    <row r="35" spans="1:21" ht="15" customHeight="1" x14ac:dyDescent="0.25">
      <c r="A35" s="42" t="s">
        <v>48</v>
      </c>
      <c r="B35" s="42" t="s">
        <v>49</v>
      </c>
      <c r="C35" s="43" t="s">
        <v>34</v>
      </c>
      <c r="D35" s="43" t="s">
        <v>35</v>
      </c>
      <c r="E35" s="44" t="s">
        <v>66</v>
      </c>
      <c r="F35" s="44"/>
      <c r="G35" s="45" t="s">
        <v>67</v>
      </c>
      <c r="H35" s="70" t="s">
        <v>67</v>
      </c>
      <c r="I35" s="70" t="s">
        <v>67</v>
      </c>
      <c r="J35" s="70" t="s">
        <v>67</v>
      </c>
      <c r="K35" s="70" t="s">
        <v>67</v>
      </c>
      <c r="L35" s="44" t="s">
        <v>39</v>
      </c>
      <c r="M35" s="44" t="s">
        <v>39</v>
      </c>
      <c r="N35" s="44" t="s">
        <v>39</v>
      </c>
      <c r="O35" s="44" t="s">
        <v>39</v>
      </c>
      <c r="P35" s="44" t="s">
        <v>39</v>
      </c>
    </row>
    <row r="36" spans="1:21" s="4" customFormat="1" ht="15" customHeight="1" x14ac:dyDescent="0.25">
      <c r="A36" s="42" t="s">
        <v>50</v>
      </c>
      <c r="B36" s="42" t="s">
        <v>51</v>
      </c>
      <c r="C36" s="45" t="s">
        <v>34</v>
      </c>
      <c r="D36" s="45" t="s">
        <v>35</v>
      </c>
      <c r="E36" s="44" t="s">
        <v>66</v>
      </c>
      <c r="F36" s="44"/>
      <c r="G36" s="45" t="s">
        <v>67</v>
      </c>
      <c r="H36" s="70" t="s">
        <v>67</v>
      </c>
      <c r="I36" s="70" t="s">
        <v>67</v>
      </c>
      <c r="J36" s="70" t="s">
        <v>67</v>
      </c>
      <c r="K36" s="70" t="s">
        <v>67</v>
      </c>
      <c r="L36" s="44" t="s">
        <v>39</v>
      </c>
      <c r="M36" s="44" t="s">
        <v>39</v>
      </c>
      <c r="N36" s="44" t="s">
        <v>39</v>
      </c>
      <c r="O36" s="44" t="s">
        <v>39</v>
      </c>
      <c r="P36" s="44" t="s">
        <v>39</v>
      </c>
    </row>
    <row r="37" spans="1:21" ht="15" customHeight="1" x14ac:dyDescent="0.25">
      <c r="A37" s="51" t="s">
        <v>52</v>
      </c>
      <c r="B37" s="51" t="s">
        <v>53</v>
      </c>
      <c r="C37" s="43" t="s">
        <v>34</v>
      </c>
      <c r="D37" s="43" t="s">
        <v>35</v>
      </c>
      <c r="E37" s="44" t="s">
        <v>66</v>
      </c>
      <c r="F37" s="44"/>
      <c r="G37" s="45" t="s">
        <v>67</v>
      </c>
      <c r="H37" s="46" t="s">
        <v>67</v>
      </c>
      <c r="I37" s="46" t="s">
        <v>67</v>
      </c>
      <c r="J37" s="46" t="s">
        <v>67</v>
      </c>
      <c r="K37" s="46" t="s">
        <v>67</v>
      </c>
      <c r="L37" s="44" t="s">
        <v>39</v>
      </c>
      <c r="M37" s="44" t="s">
        <v>39</v>
      </c>
      <c r="N37" s="44" t="s">
        <v>39</v>
      </c>
      <c r="O37" s="44" t="s">
        <v>39</v>
      </c>
      <c r="P37" s="44" t="s">
        <v>39</v>
      </c>
    </row>
    <row r="38" spans="1:21" ht="15" customHeight="1" x14ac:dyDescent="0.25">
      <c r="A38" s="51" t="s">
        <v>56</v>
      </c>
      <c r="B38" s="42" t="s">
        <v>57</v>
      </c>
      <c r="C38" s="43" t="s">
        <v>34</v>
      </c>
      <c r="D38" s="43" t="s">
        <v>35</v>
      </c>
      <c r="E38" s="44" t="s">
        <v>66</v>
      </c>
      <c r="F38" s="44"/>
      <c r="G38" s="45" t="s">
        <v>67</v>
      </c>
      <c r="H38" s="70" t="s">
        <v>67</v>
      </c>
      <c r="I38" s="70" t="s">
        <v>67</v>
      </c>
      <c r="J38" s="70" t="s">
        <v>67</v>
      </c>
      <c r="K38" s="70" t="s">
        <v>67</v>
      </c>
      <c r="L38" s="44" t="s">
        <v>39</v>
      </c>
      <c r="M38" s="44" t="s">
        <v>39</v>
      </c>
      <c r="N38" s="44" t="s">
        <v>39</v>
      </c>
      <c r="O38" s="44" t="s">
        <v>39</v>
      </c>
      <c r="P38" s="44" t="s">
        <v>39</v>
      </c>
    </row>
    <row r="39" spans="1:21" ht="15" customHeight="1" x14ac:dyDescent="0.25">
      <c r="A39" s="51" t="s">
        <v>58</v>
      </c>
      <c r="B39" s="42" t="s">
        <v>59</v>
      </c>
      <c r="C39" s="43" t="s">
        <v>34</v>
      </c>
      <c r="D39" s="43" t="s">
        <v>35</v>
      </c>
      <c r="E39" s="44" t="s">
        <v>66</v>
      </c>
      <c r="F39" s="44"/>
      <c r="G39" s="45" t="s">
        <v>67</v>
      </c>
      <c r="H39" s="46" t="s">
        <v>67</v>
      </c>
      <c r="I39" s="46" t="s">
        <v>67</v>
      </c>
      <c r="J39" s="46" t="s">
        <v>67</v>
      </c>
      <c r="K39" s="46" t="s">
        <v>67</v>
      </c>
      <c r="L39" s="44" t="s">
        <v>39</v>
      </c>
      <c r="M39" s="44" t="s">
        <v>39</v>
      </c>
      <c r="N39" s="44" t="s">
        <v>39</v>
      </c>
      <c r="O39" s="44" t="s">
        <v>39</v>
      </c>
      <c r="P39" s="44" t="s">
        <v>39</v>
      </c>
      <c r="U39" s="5"/>
    </row>
    <row r="40" spans="1:21" ht="15" customHeight="1" x14ac:dyDescent="0.25">
      <c r="A40" s="51" t="s">
        <v>60</v>
      </c>
      <c r="B40" s="51" t="s">
        <v>60</v>
      </c>
      <c r="C40" s="62" t="s">
        <v>60</v>
      </c>
      <c r="D40" s="45" t="s">
        <v>60</v>
      </c>
      <c r="E40" s="44" t="s">
        <v>66</v>
      </c>
      <c r="F40" s="44"/>
      <c r="G40" s="45" t="s">
        <v>67</v>
      </c>
      <c r="H40" s="52" t="s">
        <v>67</v>
      </c>
      <c r="I40" s="52" t="s">
        <v>67</v>
      </c>
      <c r="J40" s="52" t="s">
        <v>67</v>
      </c>
      <c r="K40" s="52" t="s">
        <v>67</v>
      </c>
      <c r="L40" s="44" t="s">
        <v>39</v>
      </c>
      <c r="M40" s="44" t="s">
        <v>39</v>
      </c>
      <c r="N40" s="44" t="s">
        <v>39</v>
      </c>
      <c r="O40" s="44" t="s">
        <v>39</v>
      </c>
      <c r="P40" s="44" t="s">
        <v>39</v>
      </c>
      <c r="U40" s="5"/>
    </row>
    <row r="41" spans="1:21" x14ac:dyDescent="0.25">
      <c r="A41" s="71" t="s">
        <v>68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U41" s="5"/>
    </row>
    <row r="42" spans="1:21" x14ac:dyDescent="0.25">
      <c r="A42" s="72" t="s">
        <v>69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U42" s="5"/>
    </row>
    <row r="43" spans="1:21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U43" s="5"/>
    </row>
    <row r="44" spans="1:21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U44" s="5"/>
    </row>
    <row r="45" spans="1:21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U45" s="5"/>
    </row>
    <row r="46" spans="1:21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U46" s="5"/>
    </row>
    <row r="47" spans="1:21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</row>
    <row r="48" spans="1:21" ht="15.5" x14ac:dyDescent="0.35">
      <c r="A48" s="12" t="s">
        <v>70</v>
      </c>
      <c r="D48" s="73">
        <v>50</v>
      </c>
      <c r="G48" s="74"/>
      <c r="J48" s="75"/>
      <c r="K48" s="75"/>
      <c r="L48" s="4"/>
      <c r="M48" s="4"/>
      <c r="N48" s="4"/>
      <c r="O48" s="4"/>
      <c r="P48" s="4"/>
    </row>
    <row r="49" spans="1:14" ht="12.75" customHeight="1" x14ac:dyDescent="0.3">
      <c r="A49" s="76" t="s">
        <v>13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</row>
    <row r="50" spans="1:14" ht="13" x14ac:dyDescent="0.3">
      <c r="A50" s="32" t="s">
        <v>14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ht="13" x14ac:dyDescent="0.3">
      <c r="A51" s="78" t="s">
        <v>71</v>
      </c>
      <c r="B51" s="79"/>
      <c r="C51" s="79"/>
      <c r="D51" s="30" t="s">
        <v>72</v>
      </c>
      <c r="E51" s="30" t="s">
        <v>15</v>
      </c>
      <c r="F51" s="20"/>
      <c r="G51" s="20" t="s">
        <v>16</v>
      </c>
      <c r="H51" s="80" t="s">
        <v>73</v>
      </c>
      <c r="I51" s="81"/>
      <c r="J51" s="82" t="s">
        <v>74</v>
      </c>
      <c r="K51" s="82" t="s">
        <v>17</v>
      </c>
      <c r="L51" s="83" t="s">
        <v>28</v>
      </c>
      <c r="M51" s="84" t="s">
        <v>75</v>
      </c>
      <c r="N51" s="85" t="s">
        <v>76</v>
      </c>
    </row>
    <row r="52" spans="1:14" ht="13" x14ac:dyDescent="0.3">
      <c r="A52" s="86"/>
      <c r="B52" s="87"/>
      <c r="C52" s="87"/>
      <c r="D52" s="38"/>
      <c r="E52" s="38" t="s">
        <v>24</v>
      </c>
      <c r="F52" s="37"/>
      <c r="G52" s="37" t="s">
        <v>25</v>
      </c>
      <c r="H52" s="80"/>
      <c r="I52" s="81"/>
      <c r="J52" s="82"/>
      <c r="K52" s="82"/>
      <c r="L52" s="83"/>
      <c r="M52" s="88" t="s">
        <v>29</v>
      </c>
      <c r="N52" s="89"/>
    </row>
    <row r="53" spans="1:14" ht="12.75" customHeight="1" x14ac:dyDescent="0.25">
      <c r="A53" s="90" t="s">
        <v>77</v>
      </c>
      <c r="B53" s="91"/>
      <c r="C53" s="92"/>
      <c r="D53" s="93">
        <v>7</v>
      </c>
      <c r="E53" s="43" t="s">
        <v>78</v>
      </c>
      <c r="F53" s="94">
        <v>0</v>
      </c>
      <c r="G53" s="60" t="s">
        <v>79</v>
      </c>
      <c r="H53" s="95">
        <v>31</v>
      </c>
      <c r="I53" s="96"/>
      <c r="J53" s="97">
        <v>0</v>
      </c>
      <c r="K53" s="97">
        <v>0</v>
      </c>
      <c r="L53" s="98">
        <f>F53*1000</f>
        <v>0</v>
      </c>
      <c r="M53" s="98" t="s">
        <v>39</v>
      </c>
      <c r="N53" s="98" t="s">
        <v>39</v>
      </c>
    </row>
    <row r="54" spans="1:14" s="100" customFormat="1" ht="12.75" customHeight="1" x14ac:dyDescent="0.25">
      <c r="A54" s="90" t="s">
        <v>80</v>
      </c>
      <c r="B54" s="91"/>
      <c r="C54" s="92"/>
      <c r="D54" s="93">
        <v>3</v>
      </c>
      <c r="E54" s="43" t="s">
        <v>78</v>
      </c>
      <c r="F54" s="94">
        <v>12958</v>
      </c>
      <c r="G54" s="60" t="s">
        <v>79</v>
      </c>
      <c r="H54" s="95">
        <v>31</v>
      </c>
      <c r="I54" s="96"/>
      <c r="J54" s="99">
        <v>5539</v>
      </c>
      <c r="K54" s="99">
        <v>8693</v>
      </c>
      <c r="L54" s="98">
        <f>F54</f>
        <v>12958</v>
      </c>
      <c r="M54" s="98">
        <v>90000</v>
      </c>
      <c r="N54" s="98" t="str">
        <f>IF(L54&lt;=M54,"Yes","No")</f>
        <v>Yes</v>
      </c>
    </row>
    <row r="55" spans="1:14" x14ac:dyDescent="0.25">
      <c r="J55" s="101"/>
    </row>
    <row r="57" spans="1:14" x14ac:dyDescent="0.25">
      <c r="A57" s="71"/>
    </row>
    <row r="75" spans="2:2" x14ac:dyDescent="0.25">
      <c r="B75" t="s">
        <v>81</v>
      </c>
    </row>
    <row r="94" spans="2:2" x14ac:dyDescent="0.25">
      <c r="B94" t="s">
        <v>81</v>
      </c>
    </row>
    <row r="109" spans="1:1" x14ac:dyDescent="0.25">
      <c r="A109" t="s">
        <v>82</v>
      </c>
    </row>
    <row r="110" spans="1:1" x14ac:dyDescent="0.25">
      <c r="A110" t="s">
        <v>83</v>
      </c>
    </row>
    <row r="111" spans="1:1" x14ac:dyDescent="0.25">
      <c r="A111" t="s">
        <v>84</v>
      </c>
    </row>
  </sheetData>
  <protectedRanges>
    <protectedRange password="F31C" sqref="J3:K3 H4:H5 K4:K5" name="Logo"/>
    <protectedRange password="F31C" sqref="P1:P7" name="Logo_1"/>
  </protectedRanges>
  <mergeCells count="17">
    <mergeCell ref="H53:I53"/>
    <mergeCell ref="H54:I54"/>
    <mergeCell ref="A42:P47"/>
    <mergeCell ref="A49:N49"/>
    <mergeCell ref="A50:N50"/>
    <mergeCell ref="A51:C52"/>
    <mergeCell ref="H51:I52"/>
    <mergeCell ref="J51:J52"/>
    <mergeCell ref="K51:K52"/>
    <mergeCell ref="L51:L52"/>
    <mergeCell ref="N51:N52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Raymond Terrace</vt:lpstr>
      <vt:lpstr>'Raymond Terrace'!Print_Area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2020-09-18T06:58:06Z</dcterms:created>
  <dcterms:modified xsi:type="dcterms:W3CDTF">2020-09-18T06:58:21Z</dcterms:modified>
</cp:coreProperties>
</file>