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pril 2020\"/>
    </mc:Choice>
  </mc:AlternateContent>
  <bookViews>
    <workbookView xWindow="0" yWindow="0" windowWidth="19200" windowHeight="7350"/>
  </bookViews>
  <sheets>
    <sheet name="Raymond Terrace" sheetId="1" r:id="rId1"/>
  </sheets>
  <definedNames>
    <definedName name="_xlnm.Print_Area" localSheetId="0">'Raymond Terrace'!$A$1:$P$51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L50" i="1" s="1"/>
  <c r="J49" i="1"/>
  <c r="P23" i="1"/>
  <c r="O23" i="1"/>
  <c r="O22" i="1"/>
  <c r="P22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<sst xmlns="http://schemas.openxmlformats.org/spreadsheetml/2006/main" count="313" uniqueCount="82">
  <si>
    <t>RAYMOND TERRACE WASTEWATER TREATMENT WORKS - MONTHLY POLLUTION MONITORING SUMMARY - APRIL 2020</t>
  </si>
  <si>
    <t>Environment Protection Licence No. 217</t>
  </si>
  <si>
    <t>Licensee</t>
  </si>
  <si>
    <t>Hunter Water Corporation</t>
  </si>
  <si>
    <t>Date Obtained: 6 May 2020</t>
  </si>
  <si>
    <t>36 Honeysuckle Drive</t>
  </si>
  <si>
    <t>Date Published: 21 May 2020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</si>
  <si>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</si>
  <si>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</si>
  <si>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</si>
  <si>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</si>
  <si>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</si>
  <si>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</si>
  <si>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</si>
  <si>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April 2020 to 30 April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</si>
  <si>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</si>
  <si>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</si>
  <si>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</si>
  <si>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</si>
  <si>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</si>
  <si>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</si>
  <si>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</si>
  <si>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</si>
  <si>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</si>
  <si>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</si>
  <si>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</si>
  <si>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</si>
  <si>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</si>
  <si>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</si>
  <si>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</si>
  <si>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</si>
  <si>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</si>
  <si>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</si>
  <si>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</si>
  <si>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</si>
  <si>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</si>
  <si>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</si>
  <si>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</si>
  <si>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</si>
  <si>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</si>
  <si>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</si>
  <si>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</si>
  <si>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</si>
  <si>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</si>
  <si>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&lt;1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</si>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</sst>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O107"/>
  <sheetViews>
    <sheetView tabSelected="1" topLeftCell="A31" zoomScale="80" zoomScaleNormal="80" zoomScaleSheetLayoutView="70" workbookViewId="0">
      <selection activeCell="E7" sqref="E7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08984375" customWidth="1"/>
    <col min="6" max="6" width="20.36328125" hidden="1" customWidth="1"/>
    <col min="7" max="7" width="23.90625" customWidth="1"/>
    <col min="8" max="8" width="13.6328125" customWidth="1"/>
    <col min="9" max="9" width="12.08984375" customWidth="1"/>
    <col min="10" max="11" width="13.6328125" customWidth="1"/>
    <col min="12" max="12" width="9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5</v>
      </c>
      <c r="H15" s="46" t="s">
        <v>38</v>
      </c>
      <c r="I15" s="46" t="s">
        <v>38</v>
      </c>
      <c r="J15" s="46" t="s">
        <v>38</v>
      </c>
      <c r="K15" s="46" t="s">
        <v>38</v>
      </c>
      <c r="L15" s="45" t="s">
        <v>39</v>
      </c>
      <c r="M15" s="45" t="s">
        <v>39</v>
      </c>
      <c r="N15" s="45">
        <v>30</v>
      </c>
      <c r="O15" s="45" t="str">
        <f>K15</f>
        <v>&lt;2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40</v>
      </c>
      <c r="B16" s="42" t="s">
        <v>41</v>
      </c>
      <c r="C16" s="43" t="s">
        <v>42</v>
      </c>
      <c r="D16" s="43" t="s">
        <v>43</v>
      </c>
      <c r="E16" s="44" t="s">
        <v>36</v>
      </c>
      <c r="F16" s="44" t="s">
        <v>37</v>
      </c>
      <c r="G16" s="45">
        <v>5</v>
      </c>
      <c r="H16" s="46" t="s">
        <v>44</v>
      </c>
      <c r="I16" s="46">
        <v>44</v>
      </c>
      <c r="J16" s="46">
        <v>3</v>
      </c>
      <c r="K16" s="46">
        <v>210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45</v>
      </c>
      <c r="B17" s="51" t="s">
        <v>46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5</v>
      </c>
      <c r="H17" s="52">
        <v>0.05</v>
      </c>
      <c r="I17" s="52">
        <v>7.6666666666666702E-2</v>
      </c>
      <c r="J17" s="52">
        <v>0.06</v>
      </c>
      <c r="K17" s="52">
        <v>0.14000000000000001</v>
      </c>
      <c r="L17" s="45" t="s">
        <v>39</v>
      </c>
      <c r="M17" s="45" t="s">
        <v>39</v>
      </c>
      <c r="N17" s="45" t="s">
        <v>39</v>
      </c>
      <c r="O17" s="45" t="s">
        <v>39</v>
      </c>
      <c r="P17" s="45" t="s">
        <v>39</v>
      </c>
      <c r="T17" s="47"/>
      <c r="U17" s="53"/>
      <c r="V17" s="53"/>
      <c r="W17" s="53"/>
      <c r="X17" s="53"/>
      <c r="Y17" s="49"/>
    </row>
    <row r="18" spans="1:25" ht="15" customHeight="1" x14ac:dyDescent="0.25">
      <c r="A18" s="42" t="s">
        <v>47</v>
      </c>
      <c r="B18" s="42" t="s">
        <v>48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5</v>
      </c>
      <c r="H18" s="54">
        <v>2.2999999999999998</v>
      </c>
      <c r="I18" s="54">
        <v>3.7</v>
      </c>
      <c r="J18" s="54">
        <v>4.4000000000000004</v>
      </c>
      <c r="K18" s="54">
        <v>4.7</v>
      </c>
      <c r="L18" s="45" t="s">
        <v>39</v>
      </c>
      <c r="M18" s="45" t="s">
        <v>39</v>
      </c>
      <c r="N18" s="45" t="s">
        <v>39</v>
      </c>
      <c r="O18" s="45" t="s">
        <v>39</v>
      </c>
      <c r="P18" s="45" t="s">
        <v>39</v>
      </c>
      <c r="T18" s="47"/>
      <c r="U18" s="55"/>
      <c r="V18" s="55"/>
      <c r="W18" s="55"/>
      <c r="X18" s="55"/>
      <c r="Y18" s="49"/>
    </row>
    <row r="19" spans="1:25" ht="15" customHeight="1" x14ac:dyDescent="0.25">
      <c r="A19" s="42" t="s">
        <v>49</v>
      </c>
      <c r="B19" s="42" t="s">
        <v>50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5</v>
      </c>
      <c r="H19" s="54">
        <v>2.5</v>
      </c>
      <c r="I19" s="54">
        <v>4.5</v>
      </c>
      <c r="J19" s="54">
        <v>5.4</v>
      </c>
      <c r="K19" s="54">
        <v>6</v>
      </c>
      <c r="L19" s="45" t="s">
        <v>39</v>
      </c>
      <c r="M19" s="45" t="s">
        <v>39</v>
      </c>
      <c r="N19" s="45" t="s">
        <v>39</v>
      </c>
      <c r="O19" s="45" t="s">
        <v>39</v>
      </c>
      <c r="P19" s="45" t="s">
        <v>39</v>
      </c>
      <c r="T19" s="47"/>
      <c r="U19" s="55"/>
      <c r="V19" s="55"/>
      <c r="W19" s="55"/>
      <c r="X19" s="55"/>
      <c r="Y19" s="49"/>
    </row>
    <row r="20" spans="1:25" ht="15" customHeight="1" x14ac:dyDescent="0.25">
      <c r="A20" s="51" t="s">
        <v>51</v>
      </c>
      <c r="B20" s="51" t="s">
        <v>52</v>
      </c>
      <c r="C20" s="43" t="s">
        <v>34</v>
      </c>
      <c r="D20" s="43" t="s">
        <v>35</v>
      </c>
      <c r="E20" s="56" t="s">
        <v>53</v>
      </c>
      <c r="F20" s="56" t="s">
        <v>54</v>
      </c>
      <c r="G20" s="45">
        <v>3</v>
      </c>
      <c r="H20" s="46" t="s">
        <v>38</v>
      </c>
      <c r="I20" s="46" t="s">
        <v>38</v>
      </c>
      <c r="J20" s="46" t="s">
        <v>38</v>
      </c>
      <c r="K20" s="46" t="s">
        <v>38</v>
      </c>
      <c r="L20" s="45" t="s">
        <v>39</v>
      </c>
      <c r="M20" s="45" t="s">
        <v>39</v>
      </c>
      <c r="N20" s="45" t="s">
        <v>39</v>
      </c>
      <c r="O20" s="45" t="s">
        <v>39</v>
      </c>
      <c r="P20" s="45" t="s">
        <v>39</v>
      </c>
      <c r="T20" s="47"/>
      <c r="U20" s="57"/>
      <c r="V20" s="57"/>
      <c r="W20" s="57"/>
      <c r="X20" s="57"/>
      <c r="Y20" s="49"/>
    </row>
    <row r="21" spans="1:25" ht="15" customHeight="1" x14ac:dyDescent="0.25">
      <c r="A21" s="51" t="s">
        <v>55</v>
      </c>
      <c r="B21" s="42" t="s">
        <v>56</v>
      </c>
      <c r="C21" s="43" t="s">
        <v>34</v>
      </c>
      <c r="D21" s="43" t="s">
        <v>35</v>
      </c>
      <c r="E21" s="56" t="s">
        <v>36</v>
      </c>
      <c r="F21" s="56" t="s">
        <v>37</v>
      </c>
      <c r="G21" s="45">
        <v>5</v>
      </c>
      <c r="H21" s="52">
        <v>0.11</v>
      </c>
      <c r="I21" s="58">
        <v>0.15</v>
      </c>
      <c r="J21" s="58">
        <v>0.16</v>
      </c>
      <c r="K21" s="58">
        <v>0.2</v>
      </c>
      <c r="L21" s="45" t="s">
        <v>39</v>
      </c>
      <c r="M21" s="45" t="s">
        <v>39</v>
      </c>
      <c r="N21" s="45" t="s">
        <v>39</v>
      </c>
      <c r="O21" s="45" t="s">
        <v>39</v>
      </c>
      <c r="P21" s="45" t="s">
        <v>39</v>
      </c>
      <c r="T21" s="47"/>
      <c r="U21" s="53"/>
      <c r="V21" s="55"/>
      <c r="W21" s="55"/>
      <c r="X21" s="55"/>
      <c r="Y21" s="49"/>
    </row>
    <row r="22" spans="1:25" ht="15" customHeight="1" x14ac:dyDescent="0.25">
      <c r="A22" s="51" t="s">
        <v>57</v>
      </c>
      <c r="B22" s="59" t="s">
        <v>58</v>
      </c>
      <c r="C22" s="43" t="s">
        <v>34</v>
      </c>
      <c r="D22" s="43" t="s">
        <v>35</v>
      </c>
      <c r="E22" s="56" t="s">
        <v>36</v>
      </c>
      <c r="F22" s="56" t="s">
        <v>37</v>
      </c>
      <c r="G22" s="45">
        <v>5</v>
      </c>
      <c r="H22" s="46" t="s">
        <v>44</v>
      </c>
      <c r="I22" s="46">
        <v>2</v>
      </c>
      <c r="J22" s="46" t="s">
        <v>44</v>
      </c>
      <c r="K22" s="46">
        <v>5</v>
      </c>
      <c r="L22" s="45" t="s">
        <v>39</v>
      </c>
      <c r="M22" s="45" t="s">
        <v>39</v>
      </c>
      <c r="N22" s="60">
        <v>30</v>
      </c>
      <c r="O22" s="45">
        <f>K22</f>
        <v>5</v>
      </c>
      <c r="P22" s="45" t="str">
        <f>IF(LEFT(O22,1)="&lt;",IF(N22&gt;=VALUE(RIGHT(K22,LEN(K22)-1)),"Yes","No"),IF(OR(N22&gt;=O22,O22="-"),"Yes","No"))</f>
        <v>Yes</v>
      </c>
      <c r="T22" s="47"/>
      <c r="U22" s="57"/>
      <c r="V22" s="61"/>
      <c r="W22" s="61"/>
      <c r="X22" s="57"/>
      <c r="Y22" s="49"/>
    </row>
    <row r="23" spans="1:25" ht="15" customHeight="1" x14ac:dyDescent="0.25">
      <c r="A23" s="51" t="s">
        <v>59</v>
      </c>
      <c r="B23" s="51" t="s">
        <v>59</v>
      </c>
      <c r="C23" s="62" t="s">
        <v>59</v>
      </c>
      <c r="D23" s="45" t="s">
        <v>59</v>
      </c>
      <c r="E23" s="56" t="s">
        <v>36</v>
      </c>
      <c r="F23" s="56" t="s">
        <v>37</v>
      </c>
      <c r="G23" s="45">
        <v>5</v>
      </c>
      <c r="H23" s="58">
        <v>7.62</v>
      </c>
      <c r="I23" s="58">
        <v>7.67</v>
      </c>
      <c r="J23" s="58">
        <v>7.66</v>
      </c>
      <c r="K23" s="58">
        <v>7.74</v>
      </c>
      <c r="L23" s="45" t="s">
        <v>39</v>
      </c>
      <c r="M23" s="45" t="s">
        <v>39</v>
      </c>
      <c r="N23" s="63" t="s">
        <v>60</v>
      </c>
      <c r="O23" s="64" t="str">
        <f>TEXT(H23,"0.00")&amp;" - "&amp;TEXT(K23,"0.00")</f>
        <v>7.62 - 7.74</v>
      </c>
      <c r="P23" s="45" t="str">
        <f>IF(AND(H23&gt;=6.5,K23&lt;=8.5),"Yes","No")</f>
        <v>Yes</v>
      </c>
      <c r="T23" s="47"/>
      <c r="U23" s="55"/>
      <c r="V23" s="55"/>
      <c r="W23" s="55"/>
      <c r="X23" s="55"/>
      <c r="Y23" s="49"/>
    </row>
    <row r="24" spans="1:25" x14ac:dyDescent="0.25">
      <c r="E24" s="4"/>
      <c r="F24" s="4"/>
      <c r="G24" s="4"/>
      <c r="H24" s="4"/>
      <c r="I24" s="4"/>
      <c r="J24" s="4"/>
      <c r="K24" s="65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6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61</v>
      </c>
      <c r="B27" s="13"/>
      <c r="C27" s="14" t="s">
        <v>62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7"/>
      <c r="T27" s="49"/>
      <c r="U27" s="49"/>
      <c r="V27" s="49"/>
      <c r="W27" s="49"/>
      <c r="X27" s="49"/>
      <c r="Y27" s="49"/>
    </row>
    <row r="28" spans="1:25" ht="13" x14ac:dyDescent="0.3">
      <c r="A28" s="20" t="s">
        <v>63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8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64</v>
      </c>
      <c r="H29" s="27" t="s">
        <v>13</v>
      </c>
      <c r="I29" s="28"/>
      <c r="J29" s="28"/>
      <c r="K29" s="29"/>
      <c r="L29" s="29"/>
      <c r="M29" s="29"/>
      <c r="N29" s="29"/>
      <c r="O29" s="29"/>
      <c r="P29" s="69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">
        <v>14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65</v>
      </c>
      <c r="F33" s="44"/>
      <c r="G33" s="45" t="s">
        <v>66</v>
      </c>
      <c r="H33" s="46" t="s">
        <v>66</v>
      </c>
      <c r="I33" s="46" t="s">
        <v>66</v>
      </c>
      <c r="J33" s="46" t="s">
        <v>66</v>
      </c>
      <c r="K33" s="46" t="s">
        <v>66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</row>
    <row r="34" spans="1:21" ht="15" customHeight="1" x14ac:dyDescent="0.25">
      <c r="A34" s="51" t="s">
        <v>45</v>
      </c>
      <c r="B34" s="51" t="s">
        <v>46</v>
      </c>
      <c r="C34" s="43" t="s">
        <v>34</v>
      </c>
      <c r="D34" s="43" t="s">
        <v>35</v>
      </c>
      <c r="E34" s="44" t="s">
        <v>65</v>
      </c>
      <c r="F34" s="44"/>
      <c r="G34" s="45" t="s">
        <v>66</v>
      </c>
      <c r="H34" s="70" t="s">
        <v>66</v>
      </c>
      <c r="I34" s="70" t="s">
        <v>66</v>
      </c>
      <c r="J34" s="70" t="s">
        <v>66</v>
      </c>
      <c r="K34" s="70" t="s">
        <v>66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</row>
    <row r="35" spans="1:21" ht="15" customHeight="1" x14ac:dyDescent="0.25">
      <c r="A35" s="42" t="s">
        <v>47</v>
      </c>
      <c r="B35" s="42" t="s">
        <v>48</v>
      </c>
      <c r="C35" s="43" t="s">
        <v>34</v>
      </c>
      <c r="D35" s="43" t="s">
        <v>35</v>
      </c>
      <c r="E35" s="44" t="s">
        <v>65</v>
      </c>
      <c r="F35" s="44"/>
      <c r="G35" s="45" t="s">
        <v>66</v>
      </c>
      <c r="H35" s="70" t="s">
        <v>66</v>
      </c>
      <c r="I35" s="70" t="s">
        <v>66</v>
      </c>
      <c r="J35" s="70" t="s">
        <v>66</v>
      </c>
      <c r="K35" s="70" t="s">
        <v>66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</row>
    <row r="36" spans="1:21" s="4" customFormat="1" ht="15" customHeight="1" x14ac:dyDescent="0.25">
      <c r="A36" s="42" t="s">
        <v>49</v>
      </c>
      <c r="B36" s="42" t="s">
        <v>50</v>
      </c>
      <c r="C36" s="45" t="s">
        <v>34</v>
      </c>
      <c r="D36" s="45" t="s">
        <v>35</v>
      </c>
      <c r="E36" s="44" t="s">
        <v>65</v>
      </c>
      <c r="F36" s="44"/>
      <c r="G36" s="45" t="s">
        <v>66</v>
      </c>
      <c r="H36" s="70" t="s">
        <v>66</v>
      </c>
      <c r="I36" s="70" t="s">
        <v>66</v>
      </c>
      <c r="J36" s="70" t="s">
        <v>66</v>
      </c>
      <c r="K36" s="70" t="s">
        <v>66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</row>
    <row r="37" spans="1:21" ht="15" customHeight="1" x14ac:dyDescent="0.25">
      <c r="A37" s="51" t="s">
        <v>51</v>
      </c>
      <c r="B37" s="51" t="s">
        <v>52</v>
      </c>
      <c r="C37" s="43" t="s">
        <v>34</v>
      </c>
      <c r="D37" s="43" t="s">
        <v>35</v>
      </c>
      <c r="E37" s="44" t="s">
        <v>65</v>
      </c>
      <c r="F37" s="44"/>
      <c r="G37" s="45" t="s">
        <v>66</v>
      </c>
      <c r="H37" s="46" t="s">
        <v>66</v>
      </c>
      <c r="I37" s="46" t="s">
        <v>66</v>
      </c>
      <c r="J37" s="46" t="s">
        <v>66</v>
      </c>
      <c r="K37" s="46" t="s">
        <v>66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</row>
    <row r="38" spans="1:21" ht="15" customHeight="1" x14ac:dyDescent="0.25">
      <c r="A38" s="51" t="s">
        <v>55</v>
      </c>
      <c r="B38" s="42" t="s">
        <v>56</v>
      </c>
      <c r="C38" s="43" t="s">
        <v>34</v>
      </c>
      <c r="D38" s="43" t="s">
        <v>35</v>
      </c>
      <c r="E38" s="44" t="s">
        <v>65</v>
      </c>
      <c r="F38" s="44"/>
      <c r="G38" s="45" t="s">
        <v>66</v>
      </c>
      <c r="H38" s="70" t="s">
        <v>66</v>
      </c>
      <c r="I38" s="70" t="s">
        <v>66</v>
      </c>
      <c r="J38" s="70" t="s">
        <v>66</v>
      </c>
      <c r="K38" s="70" t="s">
        <v>66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</row>
    <row r="39" spans="1:21" ht="15" customHeight="1" x14ac:dyDescent="0.25">
      <c r="A39" s="51" t="s">
        <v>57</v>
      </c>
      <c r="B39" s="42" t="s">
        <v>58</v>
      </c>
      <c r="C39" s="43" t="s">
        <v>34</v>
      </c>
      <c r="D39" s="43" t="s">
        <v>35</v>
      </c>
      <c r="E39" s="44" t="s">
        <v>65</v>
      </c>
      <c r="F39" s="44"/>
      <c r="G39" s="45" t="s">
        <v>66</v>
      </c>
      <c r="H39" s="46" t="s">
        <v>66</v>
      </c>
      <c r="I39" s="46" t="s">
        <v>66</v>
      </c>
      <c r="J39" s="46" t="s">
        <v>66</v>
      </c>
      <c r="K39" s="46" t="s">
        <v>66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U39" s="5"/>
    </row>
    <row r="40" spans="1:21" ht="15" customHeight="1" x14ac:dyDescent="0.25">
      <c r="A40" s="51" t="s">
        <v>59</v>
      </c>
      <c r="B40" s="51" t="s">
        <v>59</v>
      </c>
      <c r="C40" s="62" t="s">
        <v>59</v>
      </c>
      <c r="D40" s="45" t="s">
        <v>59</v>
      </c>
      <c r="E40" s="44" t="s">
        <v>65</v>
      </c>
      <c r="F40" s="44"/>
      <c r="G40" s="45" t="s">
        <v>66</v>
      </c>
      <c r="H40" s="52" t="s">
        <v>66</v>
      </c>
      <c r="I40" s="52" t="s">
        <v>66</v>
      </c>
      <c r="J40" s="52" t="s">
        <v>66</v>
      </c>
      <c r="K40" s="52" t="s">
        <v>66</v>
      </c>
      <c r="L40" s="44" t="s">
        <v>39</v>
      </c>
      <c r="M40" s="44" t="s">
        <v>39</v>
      </c>
      <c r="N40" s="44" t="s">
        <v>39</v>
      </c>
      <c r="O40" s="44" t="s">
        <v>39</v>
      </c>
      <c r="P40" s="44" t="s">
        <v>39</v>
      </c>
      <c r="U40" s="5"/>
    </row>
    <row r="41" spans="1:21" x14ac:dyDescent="0.25">
      <c r="A41" s="71" t="s">
        <v>67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1"/>
      <c r="B42" s="7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U42" s="5"/>
    </row>
    <row r="44" spans="1:21" ht="15.5" x14ac:dyDescent="0.35">
      <c r="A44" s="12" t="s">
        <v>68</v>
      </c>
      <c r="D44" s="72">
        <v>50</v>
      </c>
      <c r="G44" s="73"/>
      <c r="J44" s="74"/>
      <c r="K44" s="74"/>
      <c r="L44" s="4"/>
      <c r="M44" s="4"/>
      <c r="N44" s="4"/>
      <c r="O44" s="4"/>
      <c r="P44" s="4"/>
    </row>
    <row r="45" spans="1:21" ht="12.75" customHeight="1" x14ac:dyDescent="0.3">
      <c r="A45" s="27" t="s">
        <v>13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75"/>
    </row>
    <row r="46" spans="1:21" ht="13" x14ac:dyDescent="0.3">
      <c r="A46" s="32" t="s">
        <v>14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76"/>
    </row>
    <row r="47" spans="1:21" ht="13" x14ac:dyDescent="0.3">
      <c r="A47" s="77" t="s">
        <v>69</v>
      </c>
      <c r="B47" s="78"/>
      <c r="C47" s="78"/>
      <c r="D47" s="30" t="s">
        <v>70</v>
      </c>
      <c r="E47" s="30" t="s">
        <v>15</v>
      </c>
      <c r="F47" s="20"/>
      <c r="G47" s="20" t="s">
        <v>16</v>
      </c>
      <c r="H47" s="79" t="s">
        <v>71</v>
      </c>
      <c r="I47" s="80"/>
      <c r="J47" s="81"/>
      <c r="K47" s="82" t="s">
        <v>72</v>
      </c>
      <c r="L47" s="83" t="s">
        <v>73</v>
      </c>
    </row>
    <row r="48" spans="1:21" ht="13" x14ac:dyDescent="0.3">
      <c r="A48" s="84"/>
      <c r="B48" s="85"/>
      <c r="C48" s="85"/>
      <c r="D48" s="38"/>
      <c r="E48" s="38" t="s">
        <v>24</v>
      </c>
      <c r="F48" s="37"/>
      <c r="G48" s="37" t="s">
        <v>25</v>
      </c>
      <c r="H48" s="79"/>
      <c r="I48" s="80"/>
      <c r="J48" s="86" t="s">
        <v>28</v>
      </c>
      <c r="K48" s="87" t="s">
        <v>29</v>
      </c>
      <c r="L48" s="88"/>
    </row>
    <row r="49" spans="1:12" ht="12.75" customHeight="1" x14ac:dyDescent="0.25">
      <c r="A49" s="89" t="s">
        <v>74</v>
      </c>
      <c r="B49" s="90"/>
      <c r="C49" s="91"/>
      <c r="D49" s="92">
        <v>7</v>
      </c>
      <c r="E49" s="43" t="s">
        <v>75</v>
      </c>
      <c r="F49" s="93">
        <v>0</v>
      </c>
      <c r="G49" s="60" t="s">
        <v>76</v>
      </c>
      <c r="H49" s="94">
        <v>30</v>
      </c>
      <c r="I49" s="95"/>
      <c r="J49" s="96">
        <f>F49*1000</f>
        <v>0</v>
      </c>
      <c r="K49" s="96" t="s">
        <v>39</v>
      </c>
      <c r="L49" s="96" t="s">
        <v>39</v>
      </c>
    </row>
    <row r="50" spans="1:12" s="97" customFormat="1" ht="12.75" customHeight="1" x14ac:dyDescent="0.25">
      <c r="A50" s="89" t="s">
        <v>77</v>
      </c>
      <c r="B50" s="90"/>
      <c r="C50" s="91"/>
      <c r="D50" s="92">
        <v>3</v>
      </c>
      <c r="E50" s="43" t="s">
        <v>75</v>
      </c>
      <c r="F50" s="93">
        <v>10047</v>
      </c>
      <c r="G50" s="60" t="s">
        <v>76</v>
      </c>
      <c r="H50" s="94">
        <v>30</v>
      </c>
      <c r="I50" s="95"/>
      <c r="J50" s="96">
        <f>F50</f>
        <v>10047</v>
      </c>
      <c r="K50" s="96">
        <v>90000</v>
      </c>
      <c r="L50" s="96" t="str">
        <f>IF(J50&lt;=K50,"Yes","No")</f>
        <v>Yes</v>
      </c>
    </row>
    <row r="51" spans="1:12" x14ac:dyDescent="0.25">
      <c r="J51" s="98"/>
    </row>
    <row r="53" spans="1:12" x14ac:dyDescent="0.25">
      <c r="A53" s="71"/>
    </row>
    <row r="71" spans="2:2" x14ac:dyDescent="0.25">
      <c r="B71" t="s">
        <v>78</v>
      </c>
    </row>
    <row r="90" spans="2:2" x14ac:dyDescent="0.25">
      <c r="B90" t="s">
        <v>78</v>
      </c>
    </row>
    <row r="105" spans="1:1" x14ac:dyDescent="0.25">
      <c r="A105" t="s">
        <v>79</v>
      </c>
    </row>
    <row r="106" spans="1:1" x14ac:dyDescent="0.25">
      <c r="A106" t="s">
        <v>80</v>
      </c>
    </row>
    <row r="107" spans="1:1" x14ac:dyDescent="0.25">
      <c r="A107" t="s">
        <v>81</v>
      </c>
    </row>
  </sheetData>
  <protectedRanges>
    <protectedRange password="F31C" sqref="J3:K3 H4:H5 K4:K5" name="Logo"/>
    <protectedRange password="F31C" sqref="P1:P7" name="Logo_1"/>
  </protectedRanges>
  <mergeCells count="13">
    <mergeCell ref="H50:I50"/>
    <mergeCell ref="A45:L45"/>
    <mergeCell ref="A46:L46"/>
    <mergeCell ref="A47:C48"/>
    <mergeCell ref="H47:I48"/>
    <mergeCell ref="L47:L48"/>
    <mergeCell ref="H49:I49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2020-05-25T01:20:08Z</dcterms:created>
  <dcterms:modified xsi:type="dcterms:W3CDTF">2020-05-25T01:20:23Z</dcterms:modified>
</cp:coreProperties>
</file>