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5\Monthly\October 2025\"/>
    </mc:Choice>
  </mc:AlternateContent>
  <xr:revisionPtr revIDLastSave="0" documentId="8_{5DADDCF0-D4EB-48B0-95E4-32162EDF63B2}" xr6:coauthVersionLast="47" xr6:coauthVersionMax="47" xr10:uidLastSave="{00000000-0000-0000-0000-000000000000}"/>
  <bookViews>
    <workbookView xWindow="28680" yWindow="-120" windowWidth="29040" windowHeight="15720" xr2:uid="{E9D06548-4B20-47B4-869B-EBAE4D8EF74C}"/>
  </bookViews>
  <sheets>
    <sheet name="Paxton" sheetId="1" r:id="rId1"/>
  </sheets>
  <definedNames>
    <definedName name="HWA">"HWA logo"</definedName>
    <definedName name="_xlnm.Print_Area" localSheetId="0">Paxton!$A$1:$Q$47</definedName>
    <definedName name="Z_12CCF70C_3530_4E86_87D6_FD908448FC28_.wvu.PrintArea" localSheetId="0" hidden="1">Paxton!$A$1:$Q$35</definedName>
    <definedName name="Z_8BFE4C2F_30A3_490D_8457_2FD78A836C72_.wvu.PrintArea" localSheetId="0" hidden="1">Paxton!$A$1:$Q$35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O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37" authorId="0" shapeId="0" xr:uid="{0C928AE3-1E2F-47C5-9387-167A3D1AA840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<sst xmlns="http://schemas.openxmlformats.org/spreadsheetml/2006/main" count="230" uniqueCount="84">
  <si>
    <t>PAXTON WASTEWATER TREATMENT WORKS - MONTHLY POLLUTION MONITORING SUMMARY - OCTOBER 2025</t>
  </si>
  <si>
    <t>Environment Protection Licence No. 3755</t>
  </si>
  <si>
    <t>Licensee</t>
  </si>
  <si>
    <t>Hunter Water Corporation</t>
  </si>
  <si>
    <t>Date Obtained: 3 November 2025</t>
  </si>
  <si>
    <t>36 Honeysuckle Drive</t>
  </si>
  <si>
    <t>Date Published: 24 November 2025</t>
  </si>
  <si>
    <t>NEWCASTLE WEST NSW 2302</t>
  </si>
  <si>
    <t>QUALITY MONITORING</t>
  </si>
  <si>
    <t>EPA Id. No. 3</t>
  </si>
  <si>
    <t>Site Description - Final Effluent Discharge Chamber at Final Effluent Tank at Treatment Plant</t>
  </si>
  <si>
    <t>Site Code 5PA2805</t>
  </si>
  <si>
    <t>No. of times measured during the month for licence reporting</t>
  </si>
  <si>
    <t>Monthly Summary</t>
  </si>
  <si>
    <t>1 October 2025 to 31 October 2025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</si>
  <si>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</si>
  <si>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</si>
  <si>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</si>
  <si>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</si>
  <si>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</si>
  <si>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</si>
  <si>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</si>
  <si>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</si>
  <si>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</si>
  <si>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</si>
  <si>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</si>
  <si>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</si>
  <si>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</si>
  <si>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</si>
  <si>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</si>
  <si>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</si>
  <si>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</si>
  <si>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Biochemical Oxygen Demand</t>
  </si>
  <si>
    <t>BOD</t>
  </si>
  <si>
    <t>milligrams per litre</t>
  </si>
  <si>
    <t>(mg/L)</t>
  </si>
  <si>
    <t>Weekly</t>
  </si>
  <si>
    <t>WEEKLY</t>
  </si>
  <si>
    <t>&lt;2</t>
  </si>
  <si>
    <t>N/A</t>
  </si>
  <si>
    <t>Conductivity</t>
  </si>
  <si>
    <t>Cond (EPA)</t>
  </si>
  <si>
    <t>Millisemens per centimetre</t>
  </si>
  <si>
    <t>(mS/cm)</t>
  </si>
  <si>
    <t>Nitrogen (ammonia)</t>
  </si>
  <si>
    <t>Ammonia</t>
  </si>
  <si>
    <t>Nitrogen (total)</t>
  </si>
  <si>
    <t>Total N</t>
  </si>
  <si>
    <t>Phosphorus (total)</t>
  </si>
  <si>
    <t>TP</t>
  </si>
  <si>
    <t>Total Suspended Solids</t>
  </si>
  <si>
    <t>Tss(b)</t>
  </si>
  <si>
    <t>&lt;1</t>
  </si>
  <si>
    <t xml:space="preserve">pH </t>
  </si>
  <si>
    <t>pH</t>
  </si>
  <si>
    <t>6.5 - 8.5</t>
  </si>
  <si>
    <t>EPA Id. No. 4</t>
  </si>
  <si>
    <t>Site Description - Overflow Weir from Wet Weather Storage Pond</t>
  </si>
  <si>
    <t>Site Code 5OV1400</t>
  </si>
  <si>
    <t>No. of times measured during the month for licence reporting*</t>
  </si>
  <si>
    <t>First 24hrs then weekly</t>
  </si>
  <si>
    <t>-</t>
  </si>
  <si>
    <t>Faecal Coliforms</t>
  </si>
  <si>
    <t>FC Hdn</t>
  </si>
  <si>
    <t>Chlorophyll 'a'</t>
  </si>
  <si>
    <t>*No samples were collected as no discharge occurred during the month</t>
  </si>
  <si>
    <t>VOLUME MONITORING</t>
  </si>
  <si>
    <t>Monitoring Point</t>
  </si>
  <si>
    <t>Flow Column</t>
  </si>
  <si>
    <t>No. of times measured during the month</t>
  </si>
  <si>
    <t xml:space="preserve">Minimum </t>
  </si>
  <si>
    <t>Volume</t>
  </si>
  <si>
    <t>Within 
Limits</t>
  </si>
  <si>
    <t>Point 3 - Effluent Discharge Chamber</t>
  </si>
  <si>
    <t>kilolitres per day</t>
  </si>
  <si>
    <t>Continuous</t>
  </si>
  <si>
    <t xml:space="preserve">   1,100**</t>
  </si>
  <si>
    <t>Yes</t>
  </si>
  <si>
    <t>Point 4 - Overflow Weir from Wet Weather Storage Pond</t>
  </si>
  <si>
    <t>Combined Point 3 and 4</t>
  </si>
  <si>
    <t>**As per EPL condition L4.3, the licensee may discharge a combined volume of up to 3,000 kL/day from Points 3 and 4 during wet weather. Wet weather is total rainfall recorded at the rain gauge at the premises, over a period of three consecutive days, is equal to or greater than 10  mm.</t>
  </si>
  <si>
    <t>Point 3 - Effluent Utilisation Pump</t>
  </si>
  <si>
    <t>Point 4 - Pump Discharges from Dam to Williams River</t>
  </si>
  <si>
    <t>Point 5 - Overflow Drain to Williams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</si>
</sst>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9]dd\-mmmm\-yyyy;@"/>
    <numFmt numFmtId="165" formatCode="0.0"/>
    <numFmt numFmtId="166" formatCode="0.000"/>
    <numFmt numFmtId="167" formatCode="0.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5" fontId="1" fillId="2" borderId="0" xfId="1" applyNumberFormat="1" applyFill="1" applyAlignment="1">
      <alignment horizontal="left"/>
    </xf>
    <xf numFmtId="15" fontId="1" fillId="3" borderId="0" xfId="1" applyNumberFormat="1" applyFill="1" applyAlignment="1">
      <alignment horizontal="left"/>
    </xf>
    <xf numFmtId="164" fontId="1" fillId="0" borderId="0" xfId="1" applyNumberFormat="1" applyAlignment="1">
      <alignment horizontal="left"/>
    </xf>
    <xf numFmtId="0" fontId="5" fillId="0" borderId="0" xfId="1" applyFont="1"/>
    <xf numFmtId="0" fontId="6" fillId="4" borderId="1" xfId="1" applyFont="1" applyFill="1" applyBorder="1" applyAlignment="1">
      <alignment horizontal="center"/>
    </xf>
    <xf numFmtId="0" fontId="6" fillId="4" borderId="1" xfId="1" applyFont="1" applyFill="1" applyBorder="1"/>
    <xf numFmtId="0" fontId="6" fillId="4" borderId="2" xfId="1" applyFont="1" applyFill="1" applyBorder="1"/>
    <xf numFmtId="0" fontId="7" fillId="4" borderId="2" xfId="1" applyFont="1" applyFill="1" applyBorder="1"/>
    <xf numFmtId="0" fontId="6" fillId="4" borderId="2" xfId="1" applyFont="1" applyFill="1" applyBorder="1" applyAlignment="1">
      <alignment horizontal="center"/>
    </xf>
    <xf numFmtId="0" fontId="7" fillId="4" borderId="3" xfId="1" applyFont="1" applyFill="1" applyBorder="1"/>
    <xf numFmtId="0" fontId="6" fillId="4" borderId="4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0" borderId="8" xfId="1" applyBorder="1" applyAlignment="1">
      <alignment horizontal="center" wrapText="1"/>
    </xf>
    <xf numFmtId="0" fontId="6" fillId="4" borderId="9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7" fillId="4" borderId="6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1" fillId="0" borderId="10" xfId="1" applyBorder="1" applyAlignment="1">
      <alignment horizontal="center" wrapText="1"/>
    </xf>
    <xf numFmtId="0" fontId="1" fillId="0" borderId="11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165" fontId="1" fillId="0" borderId="11" xfId="2" applyNumberFormat="1" applyBorder="1" applyAlignment="1">
      <alignment horizontal="center" vertical="center"/>
    </xf>
    <xf numFmtId="1" fontId="1" fillId="0" borderId="11" xfId="2" applyNumberFormat="1" applyBorder="1" applyAlignment="1">
      <alignment horizontal="center" vertical="center"/>
    </xf>
    <xf numFmtId="165" fontId="1" fillId="0" borderId="12" xfId="1" applyNumberForma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0" xfId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0" fontId="1" fillId="2" borderId="11" xfId="1" applyFill="1" applyBorder="1" applyAlignment="1">
      <alignment horizontal="left" vertical="center"/>
    </xf>
    <xf numFmtId="1" fontId="1" fillId="0" borderId="11" xfId="1" applyNumberFormat="1" applyBorder="1" applyAlignment="1">
      <alignment horizontal="center" vertical="center"/>
    </xf>
    <xf numFmtId="166" fontId="1" fillId="0" borderId="11" xfId="2" applyNumberFormat="1" applyBorder="1" applyAlignment="1">
      <alignment horizontal="center" vertical="center"/>
    </xf>
    <xf numFmtId="2" fontId="1" fillId="0" borderId="11" xfId="2" applyNumberFormat="1" applyBorder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1" fillId="0" borderId="7" xfId="1" applyBorder="1" applyAlignment="1">
      <alignment horizontal="center" vertical="center"/>
    </xf>
    <xf numFmtId="167" fontId="1" fillId="0" borderId="12" xfId="1" applyNumberForma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5" borderId="11" xfId="1" applyFill="1" applyBorder="1" applyAlignment="1">
      <alignment horizontal="center" vertical="center"/>
    </xf>
    <xf numFmtId="0" fontId="1" fillId="0" borderId="0" xfId="1" quotePrefix="1" applyAlignment="1">
      <alignment horizontal="center" vertical="center"/>
    </xf>
    <xf numFmtId="0" fontId="1" fillId="0" borderId="0" xfId="1" applyAlignment="1">
      <alignment horizontal="center"/>
    </xf>
    <xf numFmtId="1" fontId="1" fillId="5" borderId="11" xfId="1" applyNumberFormat="1" applyFill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6" borderId="0" xfId="1" applyFill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1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wrapText="1"/>
    </xf>
    <xf numFmtId="0" fontId="6" fillId="4" borderId="13" xfId="1" applyFont="1" applyFill="1" applyBorder="1" applyAlignment="1">
      <alignment horizont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 wrapText="1"/>
    </xf>
    <xf numFmtId="0" fontId="1" fillId="0" borderId="12" xfId="1" applyBorder="1" applyAlignment="1">
      <alignment vertical="center"/>
    </xf>
    <xf numFmtId="0" fontId="1" fillId="0" borderId="14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6" borderId="11" xfId="1" applyFill="1" applyBorder="1" applyAlignment="1">
      <alignment horizontal="center" vertical="center"/>
    </xf>
    <xf numFmtId="0" fontId="1" fillId="6" borderId="5" xfId="3" applyFill="1" applyBorder="1" applyAlignment="1">
      <alignment horizontal="center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3" fontId="1" fillId="0" borderId="11" xfId="4" applyNumberFormat="1" applyFont="1" applyFill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0" fontId="1" fillId="0" borderId="0" xfId="1" applyAlignment="1">
      <alignment horizontal="left" vertical="top" wrapText="1"/>
    </xf>
  </cellXfs>
  <cellStyles count="5">
    <cellStyle name="Comma 2 2" xfId="4" xr:uid="{6B1972BD-A56D-42FA-902E-0C4C53F8981D}"/>
    <cellStyle name="Normal" xfId="0" builtinId="0"/>
    <cellStyle name="Normal 10" xfId="1" xr:uid="{9D91DD27-092B-419C-8005-520E4F8670E9}"/>
    <cellStyle name="Normal 102" xfId="2" xr:uid="{5C78B5C5-7D5A-45D8-A9F7-8C158BABBC0B}"/>
    <cellStyle name="Normal 114" xfId="3" xr:uid="{9848448B-D835-49FB-A3BA-DD71628CD09E}"/>
  </cellStyles>
  <dxfs count="12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47625</xdr:rowOff>
    </xdr:from>
    <xdr:ext cx="1162050" cy="1171575"/>
    <xdr:pic>
      <xdr:nvPicPr>
        <xdr:cNvPr id="2" name="Picture 2">
          <a:extLst>
            <a:ext uri="{FF2B5EF4-FFF2-40B4-BE49-F238E27FC236}">
              <a16:creationId xmlns:a16="http://schemas.microsoft.com/office/drawing/2014/main" id="{BC1B8C80-1878-4CD5-B783-10E49AC3E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49530"/>
          <a:ext cx="11620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6DF5-7CD7-4D64-A6E7-C52EE98E092C}">
  <dimension ref="A1:AO356"/>
  <sheetViews>
    <sheetView tabSelected="1" zoomScale="80" zoomScaleNormal="80" zoomScaleSheetLayoutView="100" workbookViewId="0">
      <selection activeCell="G7" sqref="G7"/>
    </sheetView>
  </sheetViews>
  <sheetFormatPr defaultColWidth="9.109375" defaultRowHeight="13.2" x14ac:dyDescent="0.25"/>
  <cols>
    <col min="1" max="1" width="28.6640625" style="1" customWidth="1"/>
    <col min="2" max="2" width="28.6640625" style="1" hidden="1" customWidth="1"/>
    <col min="3" max="3" width="25.6640625" style="1" customWidth="1"/>
    <col min="4" max="4" width="19.44140625" style="1" hidden="1" customWidth="1"/>
    <col min="5" max="5" width="21" style="1" customWidth="1"/>
    <col min="6" max="6" width="18" style="1" hidden="1" customWidth="1"/>
    <col min="7" max="7" width="23.6640625" style="1" customWidth="1"/>
    <col min="8" max="11" width="13.6640625" style="1" customWidth="1"/>
    <col min="12" max="15" width="13.88671875" style="1" customWidth="1"/>
    <col min="16" max="16" width="13.44140625" style="1" customWidth="1"/>
    <col min="17" max="17" width="9.109375" style="1"/>
    <col min="18" max="18" width="19.6640625" style="1" customWidth="1"/>
    <col min="19" max="19" width="9.109375" style="1"/>
    <col min="20" max="20" width="24.33203125" style="1" customWidth="1"/>
    <col min="21" max="16384" width="9.109375" style="1"/>
  </cols>
  <sheetData>
    <row r="1" spans="1:41" ht="17.399999999999999" x14ac:dyDescent="0.3">
      <c r="C1" s="2" t="s">
        <v>0</v>
      </c>
      <c r="D1" s="2"/>
    </row>
    <row r="2" spans="1:41" ht="17.399999999999999" x14ac:dyDescent="0.3">
      <c r="A2" s="2"/>
      <c r="B2" s="2"/>
    </row>
    <row r="3" spans="1:41" ht="15" x14ac:dyDescent="0.25">
      <c r="C3" s="3" t="s">
        <v>1</v>
      </c>
      <c r="D3" s="3"/>
      <c r="J3" s="4" t="s">
        <v>2</v>
      </c>
      <c r="K3" s="1" t="s">
        <v>3</v>
      </c>
    </row>
    <row r="4" spans="1:41" x14ac:dyDescent="0.25">
      <c r="C4" s="5" t="s">
        <v>4</v>
      </c>
      <c r="D4" s="6"/>
      <c r="E4" s="7"/>
      <c r="K4" s="1" t="s">
        <v>5</v>
      </c>
    </row>
    <row r="5" spans="1:41" x14ac:dyDescent="0.25">
      <c r="C5" s="1" t="s">
        <v>6</v>
      </c>
      <c r="K5" s="1" t="s">
        <v>7</v>
      </c>
    </row>
    <row r="8" spans="1:41" ht="15.6" x14ac:dyDescent="0.3">
      <c r="A8" s="8" t="s">
        <v>8</v>
      </c>
      <c r="B8" s="8"/>
    </row>
    <row r="9" spans="1:41" x14ac:dyDescent="0.25">
      <c r="A9" s="9" t="s">
        <v>9</v>
      </c>
      <c r="B9" s="9"/>
      <c r="C9" s="10" t="s">
        <v>10</v>
      </c>
      <c r="D9" s="11"/>
      <c r="E9" s="12"/>
      <c r="F9" s="12"/>
      <c r="G9" s="12"/>
      <c r="H9" s="12"/>
      <c r="I9" s="12"/>
      <c r="J9" s="13"/>
      <c r="K9" s="13"/>
      <c r="L9" s="13"/>
      <c r="M9" s="13"/>
      <c r="N9" s="13"/>
      <c r="O9" s="13"/>
      <c r="P9" s="14"/>
    </row>
    <row r="10" spans="1:41" s="19" customFormat="1" x14ac:dyDescent="0.25">
      <c r="A10" s="15" t="s">
        <v>11</v>
      </c>
      <c r="B10" s="15"/>
      <c r="C10" s="15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8"/>
      <c r="AO10" s="1"/>
    </row>
    <row r="11" spans="1:41" s="19" customFormat="1" x14ac:dyDescent="0.25">
      <c r="A11" s="9"/>
      <c r="B11" s="9"/>
      <c r="C11" s="20"/>
      <c r="D11" s="20"/>
      <c r="E11" s="20"/>
      <c r="F11" s="20"/>
      <c r="G11" s="21" t="s">
        <v>12</v>
      </c>
      <c r="H11" s="22" t="s">
        <v>13</v>
      </c>
      <c r="I11" s="23"/>
      <c r="J11" s="23"/>
      <c r="K11" s="24"/>
      <c r="L11" s="24"/>
      <c r="M11" s="24"/>
      <c r="N11" s="24"/>
      <c r="O11" s="24"/>
      <c r="P11" s="25"/>
      <c r="AO11" s="1"/>
    </row>
    <row r="12" spans="1:41" s="19" customFormat="1" x14ac:dyDescent="0.25">
      <c r="A12" s="15"/>
      <c r="B12" s="15"/>
      <c r="C12" s="26"/>
      <c r="D12" s="26"/>
      <c r="E12" s="26"/>
      <c r="F12" s="26"/>
      <c r="G12" s="27"/>
      <c r="H12" s="28" t="s">
        <v>14</v>
      </c>
      <c r="I12" s="29"/>
      <c r="J12" s="29"/>
      <c r="K12" s="30"/>
      <c r="L12" s="30"/>
      <c r="M12" s="30"/>
      <c r="N12" s="30"/>
      <c r="O12" s="30"/>
      <c r="P12" s="31"/>
      <c r="AO12" s="1"/>
    </row>
    <row r="13" spans="1:41" s="19" customFormat="1" ht="12.75" customHeight="1" x14ac:dyDescent="0.25">
      <c r="A13" s="15"/>
      <c r="B13" s="15"/>
      <c r="C13" s="26" t="s">
        <v>15</v>
      </c>
      <c r="D13" s="15"/>
      <c r="E13" s="15" t="s">
        <v>16</v>
      </c>
      <c r="F13" s="15"/>
      <c r="G13" s="27"/>
      <c r="H13" s="20"/>
      <c r="I13" s="32" t="s">
        <v>17</v>
      </c>
      <c r="J13" s="9" t="s">
        <v>18</v>
      </c>
      <c r="K13" s="20"/>
      <c r="L13" s="9" t="s">
        <v>19</v>
      </c>
      <c r="M13" s="9" t="s">
        <v>20</v>
      </c>
      <c r="N13" s="9" t="s">
        <v>21</v>
      </c>
      <c r="O13" s="9" t="s">
        <v>21</v>
      </c>
      <c r="P13" s="20" t="s">
        <v>22</v>
      </c>
      <c r="AO13" s="1"/>
    </row>
    <row r="14" spans="1:41" s="19" customFormat="1" x14ac:dyDescent="0.25">
      <c r="A14" s="33" t="s">
        <v>23</v>
      </c>
      <c r="B14" s="33"/>
      <c r="C14" s="34" t="s">
        <v>24</v>
      </c>
      <c r="D14" s="33"/>
      <c r="E14" s="33" t="s">
        <v>25</v>
      </c>
      <c r="F14" s="33"/>
      <c r="G14" s="35"/>
      <c r="H14" s="34" t="s">
        <v>26</v>
      </c>
      <c r="I14" s="34" t="s">
        <v>27</v>
      </c>
      <c r="J14" s="34" t="s">
        <v>27</v>
      </c>
      <c r="K14" s="34" t="s">
        <v>28</v>
      </c>
      <c r="L14" s="33" t="s">
        <v>29</v>
      </c>
      <c r="M14" s="33" t="s">
        <v>30</v>
      </c>
      <c r="N14" s="33" t="s">
        <v>29</v>
      </c>
      <c r="O14" s="33" t="s">
        <v>30</v>
      </c>
      <c r="P14" s="34" t="s">
        <v>31</v>
      </c>
      <c r="AO14" s="1"/>
    </row>
    <row r="15" spans="1:41" ht="15" customHeight="1" x14ac:dyDescent="0.25">
      <c r="A15" s="36" t="s">
        <v>32</v>
      </c>
      <c r="B15" s="36" t="s">
        <v>33</v>
      </c>
      <c r="C15" s="37" t="s">
        <v>34</v>
      </c>
      <c r="D15" s="37" t="s">
        <v>35</v>
      </c>
      <c r="E15" s="37" t="s">
        <v>36</v>
      </c>
      <c r="F15" s="37" t="s">
        <v>37</v>
      </c>
      <c r="G15" s="37">
        <v>5</v>
      </c>
      <c r="H15" s="38" t="s">
        <v>38</v>
      </c>
      <c r="I15" s="39" t="s">
        <v>38</v>
      </c>
      <c r="J15" s="38" t="s">
        <v>38</v>
      </c>
      <c r="K15" s="39" t="s">
        <v>38</v>
      </c>
      <c r="L15" s="40" t="s">
        <v>39</v>
      </c>
      <c r="M15" s="40" t="s">
        <v>39</v>
      </c>
      <c r="N15" s="40" t="s">
        <v>39</v>
      </c>
      <c r="O15" s="40" t="s">
        <v>39</v>
      </c>
      <c r="P15" s="41" t="s">
        <v>39</v>
      </c>
      <c r="Q15" s="42"/>
      <c r="R15" s="42"/>
      <c r="S15" s="42"/>
      <c r="T15" s="43"/>
      <c r="U15" s="42"/>
      <c r="V15" s="42"/>
    </row>
    <row r="16" spans="1:41" ht="15" customHeight="1" x14ac:dyDescent="0.25">
      <c r="A16" s="36" t="s">
        <v>40</v>
      </c>
      <c r="B16" s="44" t="s">
        <v>41</v>
      </c>
      <c r="C16" s="37" t="s">
        <v>42</v>
      </c>
      <c r="D16" s="45" t="s">
        <v>43</v>
      </c>
      <c r="E16" s="37" t="s">
        <v>36</v>
      </c>
      <c r="F16" s="37" t="s">
        <v>37</v>
      </c>
      <c r="G16" s="37">
        <v>5</v>
      </c>
      <c r="H16" s="46">
        <v>0.81100000000000005</v>
      </c>
      <c r="I16" s="46">
        <v>0.83620000000000005</v>
      </c>
      <c r="J16" s="46">
        <v>0.82699999999999996</v>
      </c>
      <c r="K16" s="46">
        <v>0.88</v>
      </c>
      <c r="L16" s="40" t="s">
        <v>39</v>
      </c>
      <c r="M16" s="40" t="s">
        <v>39</v>
      </c>
      <c r="N16" s="40" t="s">
        <v>39</v>
      </c>
      <c r="O16" s="40" t="s">
        <v>39</v>
      </c>
      <c r="P16" s="41" t="s">
        <v>39</v>
      </c>
      <c r="Q16" s="42"/>
      <c r="R16" s="42"/>
      <c r="S16" s="42"/>
      <c r="T16" s="43"/>
      <c r="U16" s="43"/>
      <c r="V16" s="42"/>
    </row>
    <row r="17" spans="1:22" ht="15" customHeight="1" x14ac:dyDescent="0.25">
      <c r="A17" s="36" t="s">
        <v>44</v>
      </c>
      <c r="B17" s="36" t="s">
        <v>45</v>
      </c>
      <c r="C17" s="37" t="s">
        <v>34</v>
      </c>
      <c r="D17" s="37" t="s">
        <v>35</v>
      </c>
      <c r="E17" s="37" t="s">
        <v>36</v>
      </c>
      <c r="F17" s="37" t="s">
        <v>37</v>
      </c>
      <c r="G17" s="37">
        <v>5</v>
      </c>
      <c r="H17" s="47">
        <v>0.11</v>
      </c>
      <c r="I17" s="47">
        <v>0.66</v>
      </c>
      <c r="J17" s="47">
        <v>0.28999999999999998</v>
      </c>
      <c r="K17" s="47">
        <v>1.72</v>
      </c>
      <c r="L17" s="40" t="s">
        <v>39</v>
      </c>
      <c r="M17" s="40" t="s">
        <v>39</v>
      </c>
      <c r="N17" s="40" t="s">
        <v>39</v>
      </c>
      <c r="O17" s="40" t="s">
        <v>39</v>
      </c>
      <c r="P17" s="41" t="s">
        <v>39</v>
      </c>
      <c r="Q17" s="42"/>
      <c r="R17" s="42"/>
      <c r="S17" s="48"/>
      <c r="T17" s="48"/>
      <c r="U17" s="48"/>
      <c r="V17" s="48"/>
    </row>
    <row r="18" spans="1:22" ht="15" customHeight="1" x14ac:dyDescent="0.25">
      <c r="A18" s="36" t="s">
        <v>46</v>
      </c>
      <c r="B18" s="44" t="s">
        <v>47</v>
      </c>
      <c r="C18" s="37" t="s">
        <v>34</v>
      </c>
      <c r="D18" s="37" t="s">
        <v>35</v>
      </c>
      <c r="E18" s="37" t="s">
        <v>36</v>
      </c>
      <c r="F18" s="37" t="s">
        <v>37</v>
      </c>
      <c r="G18" s="37">
        <v>5</v>
      </c>
      <c r="H18" s="47">
        <v>6.02</v>
      </c>
      <c r="I18" s="47">
        <v>7.2779999999999996</v>
      </c>
      <c r="J18" s="47">
        <v>6.18</v>
      </c>
      <c r="K18" s="47">
        <v>9.4499999999999993</v>
      </c>
      <c r="L18" s="40" t="s">
        <v>39</v>
      </c>
      <c r="M18" s="40" t="s">
        <v>39</v>
      </c>
      <c r="N18" s="40" t="s">
        <v>39</v>
      </c>
      <c r="O18" s="40" t="s">
        <v>39</v>
      </c>
      <c r="P18" s="41" t="s">
        <v>39</v>
      </c>
      <c r="Q18" s="42"/>
      <c r="R18" s="42"/>
      <c r="S18" s="48"/>
      <c r="T18" s="48"/>
      <c r="U18" s="48"/>
      <c r="V18" s="48"/>
    </row>
    <row r="19" spans="1:22" ht="15" customHeight="1" x14ac:dyDescent="0.25">
      <c r="A19" s="36" t="s">
        <v>48</v>
      </c>
      <c r="B19" s="36" t="s">
        <v>49</v>
      </c>
      <c r="C19" s="37" t="s">
        <v>34</v>
      </c>
      <c r="D19" s="37" t="s">
        <v>35</v>
      </c>
      <c r="E19" s="37" t="s">
        <v>36</v>
      </c>
      <c r="F19" s="37" t="s">
        <v>37</v>
      </c>
      <c r="G19" s="37">
        <v>5</v>
      </c>
      <c r="H19" s="46">
        <v>2.7E-2</v>
      </c>
      <c r="I19" s="46">
        <v>4.3799999999999999E-2</v>
      </c>
      <c r="J19" s="46">
        <v>4.1000000000000002E-2</v>
      </c>
      <c r="K19" s="46">
        <v>6.9000000000000006E-2</v>
      </c>
      <c r="L19" s="40" t="s">
        <v>39</v>
      </c>
      <c r="M19" s="40" t="s">
        <v>39</v>
      </c>
      <c r="N19" s="40" t="s">
        <v>39</v>
      </c>
      <c r="O19" s="40" t="s">
        <v>39</v>
      </c>
      <c r="P19" s="41" t="s">
        <v>39</v>
      </c>
      <c r="R19" s="42"/>
      <c r="S19" s="48"/>
      <c r="T19" s="48"/>
      <c r="U19" s="48"/>
      <c r="V19" s="48"/>
    </row>
    <row r="20" spans="1:22" ht="15" customHeight="1" x14ac:dyDescent="0.25">
      <c r="A20" s="36" t="s">
        <v>50</v>
      </c>
      <c r="B20" s="44" t="s">
        <v>51</v>
      </c>
      <c r="C20" s="37" t="s">
        <v>34</v>
      </c>
      <c r="D20" s="37" t="s">
        <v>35</v>
      </c>
      <c r="E20" s="37" t="s">
        <v>36</v>
      </c>
      <c r="F20" s="37" t="s">
        <v>37</v>
      </c>
      <c r="G20" s="37">
        <v>5</v>
      </c>
      <c r="H20" s="38" t="s">
        <v>52</v>
      </c>
      <c r="I20" s="39">
        <v>1.4</v>
      </c>
      <c r="J20" s="39" t="s">
        <v>52</v>
      </c>
      <c r="K20" s="39">
        <v>3</v>
      </c>
      <c r="L20" s="40" t="s">
        <v>39</v>
      </c>
      <c r="M20" s="40" t="s">
        <v>39</v>
      </c>
      <c r="N20" s="40" t="s">
        <v>39</v>
      </c>
      <c r="O20" s="40" t="s">
        <v>39</v>
      </c>
      <c r="P20" s="41" t="s">
        <v>39</v>
      </c>
      <c r="R20" s="42"/>
      <c r="S20" s="43"/>
      <c r="T20" s="43"/>
      <c r="U20" s="43"/>
      <c r="V20" s="43"/>
    </row>
    <row r="21" spans="1:22" ht="15" customHeight="1" x14ac:dyDescent="0.25">
      <c r="A21" s="36" t="s">
        <v>53</v>
      </c>
      <c r="B21" s="36" t="s">
        <v>54</v>
      </c>
      <c r="C21" s="37" t="s">
        <v>54</v>
      </c>
      <c r="D21" s="49" t="s">
        <v>54</v>
      </c>
      <c r="E21" s="37" t="s">
        <v>36</v>
      </c>
      <c r="F21" s="37" t="s">
        <v>37</v>
      </c>
      <c r="G21" s="37">
        <v>5</v>
      </c>
      <c r="H21" s="47">
        <v>7.25</v>
      </c>
      <c r="I21" s="47">
        <v>7.3659999999999997</v>
      </c>
      <c r="J21" s="47">
        <v>7.3</v>
      </c>
      <c r="K21" s="47">
        <v>7.55</v>
      </c>
      <c r="L21" s="40" t="s">
        <v>39</v>
      </c>
      <c r="M21" s="40" t="s">
        <v>39</v>
      </c>
      <c r="N21" s="40" t="s">
        <v>55</v>
      </c>
      <c r="O21" s="50" t="str">
        <f>TEXT(H21,"0.00")&amp;" - "&amp;TEXT(K21,"0.00")</f>
        <v>7.25 - 7.55</v>
      </c>
      <c r="P21" s="41" t="str">
        <f>IF(AND(H21&gt;=6.5,K21&lt;=8.5),"Yes","No")</f>
        <v>Yes</v>
      </c>
      <c r="R21" s="42"/>
      <c r="S21" s="48"/>
      <c r="T21" s="48"/>
      <c r="U21" s="48"/>
      <c r="V21" s="48"/>
    </row>
    <row r="22" spans="1:22" x14ac:dyDescent="0.25">
      <c r="D22" s="51"/>
    </row>
    <row r="23" spans="1:22" x14ac:dyDescent="0.25">
      <c r="D23" s="42"/>
    </row>
    <row r="25" spans="1:22" x14ac:dyDescent="0.25">
      <c r="A25" s="9" t="s">
        <v>56</v>
      </c>
      <c r="B25" s="9"/>
      <c r="C25" s="10" t="s">
        <v>57</v>
      </c>
      <c r="D25" s="11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4"/>
    </row>
    <row r="26" spans="1:22" s="19" customFormat="1" x14ac:dyDescent="0.25">
      <c r="A26" s="15" t="s">
        <v>58</v>
      </c>
      <c r="B26" s="15"/>
      <c r="C26" s="15"/>
      <c r="D26" s="16"/>
      <c r="E26" s="16"/>
      <c r="F26" s="16"/>
      <c r="G26" s="16"/>
      <c r="H26" s="16"/>
      <c r="I26" s="16"/>
      <c r="J26" s="17"/>
      <c r="K26" s="17"/>
      <c r="L26" s="17"/>
      <c r="M26" s="17"/>
      <c r="N26" s="17"/>
      <c r="O26" s="17"/>
      <c r="P26" s="18"/>
    </row>
    <row r="27" spans="1:22" s="19" customFormat="1" x14ac:dyDescent="0.25">
      <c r="A27" s="9"/>
      <c r="B27" s="9"/>
      <c r="C27" s="20"/>
      <c r="D27" s="20"/>
      <c r="E27" s="20"/>
      <c r="F27" s="20"/>
      <c r="G27" s="21" t="s">
        <v>59</v>
      </c>
      <c r="H27" s="22" t="s">
        <v>13</v>
      </c>
      <c r="I27" s="23"/>
      <c r="J27" s="23"/>
      <c r="K27" s="24"/>
      <c r="L27" s="24"/>
      <c r="M27" s="24"/>
      <c r="N27" s="24"/>
      <c r="O27" s="24"/>
      <c r="P27" s="25"/>
    </row>
    <row r="28" spans="1:22" s="19" customFormat="1" x14ac:dyDescent="0.25">
      <c r="A28" s="15"/>
      <c r="B28" s="15"/>
      <c r="C28" s="26"/>
      <c r="D28" s="26"/>
      <c r="E28" s="26"/>
      <c r="F28" s="26"/>
      <c r="G28" s="27"/>
      <c r="H28" s="28" t="s">
        <v>14</v>
      </c>
      <c r="I28" s="29"/>
      <c r="J28" s="29"/>
      <c r="K28" s="30"/>
      <c r="L28" s="30"/>
      <c r="M28" s="30"/>
      <c r="N28" s="30"/>
      <c r="O28" s="30"/>
      <c r="P28" s="31"/>
    </row>
    <row r="29" spans="1:22" s="19" customFormat="1" ht="12.75" customHeight="1" x14ac:dyDescent="0.25">
      <c r="A29" s="15"/>
      <c r="B29" s="15"/>
      <c r="C29" s="26" t="s">
        <v>15</v>
      </c>
      <c r="D29" s="15"/>
      <c r="E29" s="15" t="s">
        <v>16</v>
      </c>
      <c r="F29" s="15"/>
      <c r="G29" s="27"/>
      <c r="H29" s="20"/>
      <c r="I29" s="32" t="s">
        <v>17</v>
      </c>
      <c r="J29" s="9" t="s">
        <v>18</v>
      </c>
      <c r="K29" s="20"/>
      <c r="L29" s="9" t="s">
        <v>19</v>
      </c>
      <c r="M29" s="9" t="s">
        <v>20</v>
      </c>
      <c r="N29" s="9" t="s">
        <v>21</v>
      </c>
      <c r="O29" s="9" t="s">
        <v>21</v>
      </c>
      <c r="P29" s="20" t="s">
        <v>22</v>
      </c>
    </row>
    <row r="30" spans="1:22" s="19" customFormat="1" x14ac:dyDescent="0.25">
      <c r="A30" s="33" t="s">
        <v>23</v>
      </c>
      <c r="B30" s="33"/>
      <c r="C30" s="34" t="s">
        <v>24</v>
      </c>
      <c r="D30" s="33"/>
      <c r="E30" s="33" t="s">
        <v>25</v>
      </c>
      <c r="F30" s="33"/>
      <c r="G30" s="35"/>
      <c r="H30" s="34" t="s">
        <v>26</v>
      </c>
      <c r="I30" s="34" t="s">
        <v>27</v>
      </c>
      <c r="J30" s="34" t="s">
        <v>27</v>
      </c>
      <c r="K30" s="34" t="s">
        <v>28</v>
      </c>
      <c r="L30" s="33" t="s">
        <v>29</v>
      </c>
      <c r="M30" s="33" t="s">
        <v>30</v>
      </c>
      <c r="N30" s="33" t="s">
        <v>29</v>
      </c>
      <c r="O30" s="33" t="s">
        <v>30</v>
      </c>
      <c r="P30" s="34" t="s">
        <v>31</v>
      </c>
    </row>
    <row r="31" spans="1:22" ht="15" customHeight="1" x14ac:dyDescent="0.25">
      <c r="A31" s="36" t="s">
        <v>32</v>
      </c>
      <c r="B31" s="36" t="s">
        <v>33</v>
      </c>
      <c r="C31" s="37" t="s">
        <v>34</v>
      </c>
      <c r="D31" s="37" t="s">
        <v>35</v>
      </c>
      <c r="E31" s="37" t="s">
        <v>60</v>
      </c>
      <c r="F31" s="37"/>
      <c r="G31" s="37" t="s">
        <v>61</v>
      </c>
      <c r="H31" s="42" t="s">
        <v>61</v>
      </c>
      <c r="I31" s="52" t="s">
        <v>61</v>
      </c>
      <c r="J31" s="52" t="s">
        <v>61</v>
      </c>
      <c r="K31" s="52" t="s">
        <v>61</v>
      </c>
      <c r="L31" s="40" t="s">
        <v>39</v>
      </c>
      <c r="M31" s="40" t="s">
        <v>39</v>
      </c>
      <c r="N31" s="40" t="s">
        <v>39</v>
      </c>
      <c r="O31" s="40" t="s">
        <v>39</v>
      </c>
      <c r="P31" s="41" t="s">
        <v>39</v>
      </c>
      <c r="Q31" s="53"/>
      <c r="R31" s="42"/>
      <c r="S31" s="54"/>
    </row>
    <row r="32" spans="1:22" ht="15" customHeight="1" x14ac:dyDescent="0.25">
      <c r="A32" s="36" t="s">
        <v>62</v>
      </c>
      <c r="B32" s="36" t="s">
        <v>63</v>
      </c>
      <c r="C32" s="37" t="s">
        <v>34</v>
      </c>
      <c r="D32" s="37" t="s">
        <v>35</v>
      </c>
      <c r="E32" s="37" t="s">
        <v>60</v>
      </c>
      <c r="F32" s="37"/>
      <c r="G32" s="52" t="s">
        <v>61</v>
      </c>
      <c r="H32" s="52" t="s">
        <v>61</v>
      </c>
      <c r="I32" s="52" t="s">
        <v>61</v>
      </c>
      <c r="J32" s="52" t="s">
        <v>61</v>
      </c>
      <c r="K32" s="52" t="s">
        <v>61</v>
      </c>
      <c r="L32" s="40" t="s">
        <v>39</v>
      </c>
      <c r="M32" s="40" t="s">
        <v>39</v>
      </c>
      <c r="N32" s="40" t="s">
        <v>39</v>
      </c>
      <c r="O32" s="40" t="s">
        <v>39</v>
      </c>
      <c r="P32" s="41" t="s">
        <v>39</v>
      </c>
    </row>
    <row r="33" spans="1:16" ht="15" customHeight="1" x14ac:dyDescent="0.25">
      <c r="A33" s="36" t="s">
        <v>50</v>
      </c>
      <c r="B33" s="36" t="s">
        <v>64</v>
      </c>
      <c r="C33" s="37" t="s">
        <v>34</v>
      </c>
      <c r="D33" s="37" t="s">
        <v>35</v>
      </c>
      <c r="E33" s="37" t="s">
        <v>60</v>
      </c>
      <c r="F33" s="37"/>
      <c r="G33" s="52" t="s">
        <v>61</v>
      </c>
      <c r="H33" s="55" t="s">
        <v>61</v>
      </c>
      <c r="I33" s="55" t="s">
        <v>61</v>
      </c>
      <c r="J33" s="55" t="s">
        <v>61</v>
      </c>
      <c r="K33" s="55" t="s">
        <v>61</v>
      </c>
      <c r="L33" s="40" t="s">
        <v>39</v>
      </c>
      <c r="M33" s="40" t="s">
        <v>39</v>
      </c>
      <c r="N33" s="40" t="s">
        <v>39</v>
      </c>
      <c r="O33" s="40" t="s">
        <v>39</v>
      </c>
      <c r="P33" s="41" t="s">
        <v>39</v>
      </c>
    </row>
    <row r="34" spans="1:16" x14ac:dyDescent="0.25">
      <c r="A34" s="56" t="s">
        <v>65</v>
      </c>
    </row>
    <row r="35" spans="1:16" x14ac:dyDescent="0.25">
      <c r="A35" s="56"/>
      <c r="B35" s="56"/>
    </row>
    <row r="37" spans="1:16" ht="15.6" x14ac:dyDescent="0.3">
      <c r="A37" s="8" t="s">
        <v>66</v>
      </c>
      <c r="D37" s="57">
        <v>45</v>
      </c>
      <c r="J37" s="53"/>
      <c r="K37" s="53"/>
    </row>
    <row r="38" spans="1:16" ht="12.75" customHeight="1" x14ac:dyDescent="0.25">
      <c r="A38" s="58" t="s">
        <v>13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1:16" x14ac:dyDescent="0.25">
      <c r="A39" s="28" t="s">
        <v>14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6" x14ac:dyDescent="0.25">
      <c r="A40" s="60" t="s">
        <v>67</v>
      </c>
      <c r="B40" s="61"/>
      <c r="C40" s="61"/>
      <c r="D40" s="26" t="s">
        <v>68</v>
      </c>
      <c r="E40" s="26" t="s">
        <v>15</v>
      </c>
      <c r="F40" s="15"/>
      <c r="G40" s="15" t="s">
        <v>16</v>
      </c>
      <c r="H40" s="62" t="s">
        <v>69</v>
      </c>
      <c r="I40" s="63"/>
      <c r="J40" s="64" t="s">
        <v>70</v>
      </c>
      <c r="K40" s="64" t="s">
        <v>17</v>
      </c>
      <c r="L40" s="65" t="s">
        <v>28</v>
      </c>
      <c r="M40" s="66" t="s">
        <v>71</v>
      </c>
      <c r="N40" s="67" t="s">
        <v>72</v>
      </c>
    </row>
    <row r="41" spans="1:16" x14ac:dyDescent="0.25">
      <c r="A41" s="68"/>
      <c r="B41" s="69"/>
      <c r="C41" s="69"/>
      <c r="D41" s="34"/>
      <c r="E41" s="34" t="s">
        <v>24</v>
      </c>
      <c r="F41" s="33"/>
      <c r="G41" s="33" t="s">
        <v>25</v>
      </c>
      <c r="H41" s="62"/>
      <c r="I41" s="63"/>
      <c r="J41" s="64"/>
      <c r="K41" s="64"/>
      <c r="L41" s="65"/>
      <c r="M41" s="70" t="s">
        <v>29</v>
      </c>
      <c r="N41" s="71"/>
    </row>
    <row r="42" spans="1:16" ht="12.75" customHeight="1" x14ac:dyDescent="0.25">
      <c r="A42" s="72" t="s">
        <v>73</v>
      </c>
      <c r="B42" s="73"/>
      <c r="C42" s="74"/>
      <c r="D42" s="75">
        <v>4</v>
      </c>
      <c r="E42" s="37" t="s">
        <v>74</v>
      </c>
      <c r="F42" s="76">
        <v>0.75480000000000003</v>
      </c>
      <c r="G42" s="37" t="s">
        <v>75</v>
      </c>
      <c r="H42" s="77">
        <v>31</v>
      </c>
      <c r="I42" s="78"/>
      <c r="J42" s="79">
        <v>296.60000000000002</v>
      </c>
      <c r="K42" s="79">
        <v>449.36333333333329</v>
      </c>
      <c r="L42" s="79">
        <v>579.1</v>
      </c>
      <c r="M42" s="80" t="s">
        <v>76</v>
      </c>
      <c r="N42" s="41" t="s">
        <v>77</v>
      </c>
    </row>
    <row r="43" spans="1:16" ht="12.75" customHeight="1" x14ac:dyDescent="0.25">
      <c r="A43" s="72" t="s">
        <v>78</v>
      </c>
      <c r="B43" s="73"/>
      <c r="C43" s="74"/>
      <c r="D43" s="75">
        <v>7</v>
      </c>
      <c r="E43" s="37" t="s">
        <v>74</v>
      </c>
      <c r="F43" s="76">
        <v>0</v>
      </c>
      <c r="G43" s="37" t="s">
        <v>75</v>
      </c>
      <c r="H43" s="77">
        <v>31</v>
      </c>
      <c r="I43" s="78"/>
      <c r="J43" s="79">
        <v>0</v>
      </c>
      <c r="K43" s="79">
        <v>0</v>
      </c>
      <c r="L43" s="79">
        <v>0</v>
      </c>
      <c r="M43" s="80" t="s">
        <v>76</v>
      </c>
      <c r="N43" s="41" t="s">
        <v>77</v>
      </c>
    </row>
    <row r="44" spans="1:16" ht="12.75" customHeight="1" x14ac:dyDescent="0.25">
      <c r="A44" s="72" t="s">
        <v>79</v>
      </c>
      <c r="B44" s="73"/>
      <c r="C44" s="74"/>
      <c r="D44" s="75">
        <v>8</v>
      </c>
      <c r="E44" s="37" t="s">
        <v>74</v>
      </c>
      <c r="F44" s="76">
        <v>0.75480000000000003</v>
      </c>
      <c r="G44" s="37" t="s">
        <v>75</v>
      </c>
      <c r="H44" s="77">
        <v>31</v>
      </c>
      <c r="I44" s="78"/>
      <c r="J44" s="79">
        <v>296.60000000000002</v>
      </c>
      <c r="K44" s="79">
        <v>449.25483870967702</v>
      </c>
      <c r="L44" s="79">
        <v>579.1</v>
      </c>
      <c r="M44" s="80" t="s">
        <v>76</v>
      </c>
      <c r="N44" s="41" t="s">
        <v>77</v>
      </c>
    </row>
    <row r="45" spans="1:16" x14ac:dyDescent="0.25">
      <c r="A45" s="81" t="s">
        <v>80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</row>
    <row r="46" spans="1:16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</row>
    <row r="52" spans="2:2" x14ac:dyDescent="0.25">
      <c r="B52" s="1" t="s">
        <v>64</v>
      </c>
    </row>
    <row r="71" spans="2:2" x14ac:dyDescent="0.25">
      <c r="B71" s="1" t="s">
        <v>64</v>
      </c>
    </row>
    <row r="90" spans="2:2" x14ac:dyDescent="0.25">
      <c r="B90" s="1" t="s">
        <v>64</v>
      </c>
    </row>
    <row r="105" spans="1:1" x14ac:dyDescent="0.25">
      <c r="A105" s="1" t="s">
        <v>81</v>
      </c>
    </row>
    <row r="106" spans="1:1" x14ac:dyDescent="0.25">
      <c r="A106" s="1" t="s">
        <v>82</v>
      </c>
    </row>
    <row r="107" spans="1:1" x14ac:dyDescent="0.25">
      <c r="A107" s="1" t="s">
        <v>83</v>
      </c>
    </row>
    <row r="354" spans="13:13" x14ac:dyDescent="0.25">
      <c r="M354" s="80">
        <v>15500</v>
      </c>
    </row>
    <row r="355" spans="13:13" x14ac:dyDescent="0.25">
      <c r="M355" s="80" t="s">
        <v>39</v>
      </c>
    </row>
    <row r="356" spans="13:13" x14ac:dyDescent="0.25">
      <c r="M356" s="80" t="s">
        <v>39</v>
      </c>
    </row>
  </sheetData>
  <protectedRanges>
    <protectedRange password="F31C" sqref="J3:K3 H4:H5 K4:K5" name="Logo"/>
    <protectedRange password="F31C" sqref="P1:P7" name="Logo_1"/>
  </protectedRanges>
  <mergeCells count="18">
    <mergeCell ref="H42:I42"/>
    <mergeCell ref="H43:I43"/>
    <mergeCell ref="H44:I44"/>
    <mergeCell ref="A45:P46"/>
    <mergeCell ref="A38:N38"/>
    <mergeCell ref="A39:N39"/>
    <mergeCell ref="A40:C41"/>
    <mergeCell ref="H40:I41"/>
    <mergeCell ref="J40:J41"/>
    <mergeCell ref="K40:K41"/>
    <mergeCell ref="L40:L41"/>
    <mergeCell ref="N40:N41"/>
    <mergeCell ref="G11:G14"/>
    <mergeCell ref="H11:P11"/>
    <mergeCell ref="H12:P12"/>
    <mergeCell ref="G27:G30"/>
    <mergeCell ref="H27:P27"/>
    <mergeCell ref="H28:P28"/>
  </mergeCells>
  <conditionalFormatting sqref="H15:H19 H21">
    <cfRule type="expression" dxfId="11" priority="7">
      <formula>OR($K15&lt;$H15,$I15&lt;$H15,$J15&lt;$H15)</formula>
    </cfRule>
    <cfRule type="expression" dxfId="10" priority="12">
      <formula>AND($G15=1,OR($H15&lt;&gt;$I15,$H15&lt;&gt;$J15,$H15&lt;&gt;$K15))</formula>
    </cfRule>
  </conditionalFormatting>
  <conditionalFormatting sqref="I15:I19 I21">
    <cfRule type="expression" dxfId="9" priority="11">
      <formula>AND($G15=1,OR($J15&lt;&gt;$I15,$H15&lt;&gt;$J15,$J15&lt;&gt;$K15))</formula>
    </cfRule>
  </conditionalFormatting>
  <conditionalFormatting sqref="J15:J19 J21">
    <cfRule type="expression" dxfId="8" priority="10">
      <formula>AND($G15=1,OR($J15&lt;&gt;$H15,$I15&lt;&gt;$J15,$J15&lt;&gt;$K15))</formula>
    </cfRule>
  </conditionalFormatting>
  <conditionalFormatting sqref="J42:J44">
    <cfRule type="expression" dxfId="7" priority="6">
      <formula>AND($H42&gt;0,OR($J42&gt;$K42,$J42&gt;$L42))</formula>
    </cfRule>
  </conditionalFormatting>
  <conditionalFormatting sqref="K15:K19 K21">
    <cfRule type="expression" dxfId="6" priority="8">
      <formula>OR($H15&gt;$K15,$I15&gt;$K15,$J15&gt;$K15)</formula>
    </cfRule>
    <cfRule type="expression" dxfId="5" priority="9">
      <formula>AND($G15=1,OR($K15&lt;&gt;$I15,$H15&lt;&gt;$K15,$J15&lt;&gt;$K15))</formula>
    </cfRule>
  </conditionalFormatting>
  <conditionalFormatting sqref="K42:K44">
    <cfRule type="expression" dxfId="4" priority="5">
      <formula>AND($H42&gt;0,OR($J42&gt;$K42,$K42&gt;$L42))</formula>
    </cfRule>
  </conditionalFormatting>
  <conditionalFormatting sqref="P15:P20">
    <cfRule type="containsText" dxfId="3" priority="3" operator="containsText" text="Yes">
      <formula>NOT(ISERROR(SEARCH("Yes",P15)))</formula>
    </cfRule>
    <cfRule type="containsText" dxfId="2" priority="4" operator="containsText" text="No">
      <formula>NOT(ISERROR(SEARCH("No",P15)))</formula>
    </cfRule>
  </conditionalFormatting>
  <conditionalFormatting sqref="P31:P33">
    <cfRule type="containsText" dxfId="1" priority="1" operator="containsText" text="Yes">
      <formula>NOT(ISERROR(SEARCH("Yes",P31)))</formula>
    </cfRule>
    <cfRule type="containsText" dxfId="0" priority="2" operator="containsText" text="No">
      <formula>NOT(ISERROR(SEARCH("No",P31)))</formula>
    </cfRule>
  </conditionalFormatting>
  <pageMargins left="0.74803149606299213" right="0.74803149606299213" top="0.98425196850393704" bottom="0.98425196850393704" header="0.51181102362204722" footer="0.51181102362204722"/>
  <pageSetup paperSize="8" scale="83" orientation="landscape" horizontalDpi="300" verticalDpi="300" copies="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Paxton</vt:lpstr>
      <vt:lpstr>Paxton!Print_Area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2025-11-24T03:46:05Z</dcterms:created>
  <dcterms:modified xsi:type="dcterms:W3CDTF">2025-11-24T03:46:26Z</dcterms:modified>
</cp:coreProperties>
</file>