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2\Annual Reports\"/>
    </mc:Choice>
  </mc:AlternateContent>
  <bookViews>
    <workbookView xWindow="360" yWindow="30" windowWidth="26840" windowHeight="13350"/>
  </bookViews>
  <sheets>
    <sheet name="Morpeth" sheetId="1" r:id="rId1"/>
    <sheet name="Sheet2" sheetId="2" r:id="rId2"/>
    <sheet name="Sheet3" sheetId="3" r:id="rId3"/>
  </sheets>
  <definedNames>
    <definedName name="_xlnm.Print_Area" localSheetId="0">Morpeth!$A$1:$O$52</definedName>
  </definedNames>
  <calcPr calcId="152511"/>
</workbook>
</file>

<file path=xl/calcChain.xml><?xml version="1.0" encoding="utf-8"?>
<calcChain xmlns="http://schemas.openxmlformats.org/spreadsheetml/2006/main">
  <c r="E29" i="1" l="1"/>
  <c r="H52" i="1" l="1"/>
  <c r="A45" i="1" l="1"/>
  <c r="A44" i="1"/>
  <c r="L52" i="1"/>
  <c r="L50" i="1"/>
  <c r="L48" i="1"/>
</calcChain>
</file>

<file path=xl/sharedStrings.xml><?xml version="1.0" encoding="utf-8"?>
<sst xmlns="http://schemas.openxmlformats.org/spreadsheetml/2006/main" count="321" uniqueCount="70">
  <si>
    <t>Environment Protection Licence No. 10693</t>
  </si>
  <si>
    <t>Licensee</t>
  </si>
  <si>
    <t>Hunter Water Corporation</t>
  </si>
  <si>
    <t>36 Honeysuckle Drive</t>
  </si>
  <si>
    <t>NEWCASTLE WEST NSW 2302</t>
  </si>
  <si>
    <t>QUALITY MONITORING</t>
  </si>
  <si>
    <t>EPA Id. No. 1</t>
  </si>
  <si>
    <t>Site Description - Pipe from the Effluent Pump Station to the Hunter River</t>
  </si>
  <si>
    <t>Unit of</t>
  </si>
  <si>
    <t>Sampling</t>
  </si>
  <si>
    <t>50%ile</t>
  </si>
  <si>
    <t>90%ile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</si>
  <si>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</si>
  <si>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</si>
  <si>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</si>
  <si>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</si>
  <si>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</si>
  <si>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</si>
  <si>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</si>
  <si>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</si>
  <si>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</si>
  <si>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</si>
  <si>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</si>
  <si>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</si>
  <si>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Biochemical Oxygen Demand</t>
  </si>
  <si>
    <t>milligrams per litre</t>
  </si>
  <si>
    <t>Weekly</t>
  </si>
  <si>
    <t>&lt;2</t>
  </si>
  <si>
    <t>N/A</t>
  </si>
  <si>
    <t>Yes</t>
  </si>
  <si>
    <t>Faecal Coliforms</t>
  </si>
  <si>
    <t>colony forming units per 100 mL</t>
  </si>
  <si>
    <t>Monthly</t>
  </si>
  <si>
    <t>Nitrogen (ammonia)</t>
  </si>
  <si>
    <t>Nitrate + Nitrite (oxidised nitrogen)</t>
  </si>
  <si>
    <t>Oil and Grease</t>
  </si>
  <si>
    <t>Fortnightly</t>
  </si>
  <si>
    <t>Phosphorus (total)</t>
  </si>
  <si>
    <t>Total Suspended Solids</t>
  </si>
  <si>
    <t>&lt;1</t>
  </si>
  <si>
    <t>pH</t>
  </si>
  <si>
    <t>No. of times measured during the year for licence reporting</t>
  </si>
  <si>
    <t>Annual Summary</t>
  </si>
  <si>
    <t>EPA Id. No. 4</t>
  </si>
  <si>
    <t>Site Description - Pipe from the Disinfected effluent chamber to the Hunter River</t>
  </si>
  <si>
    <t>&lt;0.05</t>
  </si>
  <si>
    <t>Special Frequency 1</t>
  </si>
  <si>
    <t>Site Code 5PF1000</t>
  </si>
  <si>
    <t>6.5 - 8.5</t>
  </si>
  <si>
    <t>VOLUME MONITORING</t>
  </si>
  <si>
    <t>Monitoring Point</t>
  </si>
  <si>
    <t>Volume</t>
  </si>
  <si>
    <t>Limits?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</si>
  <si>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</si>
  <si>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</si>
  <si>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</si>
  <si>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</si>
  <si>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</si>
  <si>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</si>
  <si>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</si>
  <si>
    <t>No. of times measured during the year</t>
  </si>
  <si>
    <t>Site Code 5DE1303</t>
  </si>
  <si>
    <t>&lt;17</t>
  </si>
  <si>
    <t>Total Kjeldahl Nitrogen</t>
  </si>
  <si>
    <t>Mean</t>
  </si>
  <si>
    <t>1 April 2021 to 31 March 2022</t>
  </si>
  <si>
    <t>6.98 - 7.85</t>
  </si>
  <si>
    <t>Date Obtained: 4 April 2022</t>
  </si>
  <si>
    <t>MORPETH WASTEWATER TREATMENT WORKS - ANNUAL POLLUTION MONITORING SUMMARY - 2021-2022</t>
  </si>
  <si>
    <t>Date Published: 26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</si>
</sst>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"/>
    <numFmt numFmtId="166" formatCode="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Protection="1"/>
    <xf numFmtId="0" fontId="4" fillId="0" borderId="0" xfId="1" applyFont="1" applyFill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/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/>
    <xf numFmtId="0" fontId="9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2" fillId="0" borderId="11" xfId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2" fontId="2" fillId="0" borderId="11" xfId="1" applyNumberForma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0" fillId="0" borderId="0" xfId="0" applyFill="1"/>
    <xf numFmtId="0" fontId="2" fillId="0" borderId="0" xfId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13"/>
    <xf numFmtId="0" fontId="10" fillId="0" borderId="11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ill="1" applyBorder="1" applyAlignment="1">
      <alignment horizontal="left"/>
    </xf>
    <xf numFmtId="15" fontId="2" fillId="0" borderId="0" xfId="1" applyNumberFormat="1" applyFont="1" applyFill="1" applyAlignment="1">
      <alignment horizontal="left"/>
    </xf>
    <xf numFmtId="1" fontId="6" fillId="0" borderId="11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2" fontId="2" fillId="0" borderId="11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" fontId="2" fillId="0" borderId="11" xfId="1" applyNumberFormat="1" applyFill="1" applyBorder="1" applyAlignment="1">
      <alignment horizontal="center"/>
    </xf>
    <xf numFmtId="165" fontId="6" fillId="0" borderId="11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3" fontId="10" fillId="0" borderId="1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2" fillId="0" borderId="11" xfId="2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/>
    </xf>
    <xf numFmtId="0" fontId="2" fillId="0" borderId="15" xfId="2" applyNumberFormat="1" applyFont="1" applyFill="1" applyBorder="1" applyAlignment="1">
      <alignment horizontal="center" vertical="center"/>
    </xf>
    <xf numFmtId="166" fontId="2" fillId="0" borderId="12" xfId="1" applyNumberFormat="1" applyFont="1" applyFill="1" applyBorder="1" applyAlignment="1">
      <alignment horizontal="center" vertical="center"/>
    </xf>
    <xf numFmtId="3" fontId="2" fillId="0" borderId="15" xfId="2" applyNumberFormat="1" applyFont="1" applyFill="1" applyBorder="1" applyAlignment="1">
      <alignment horizontal="center" vertical="center"/>
    </xf>
    <xf numFmtId="3" fontId="2" fillId="0" borderId="11" xfId="2" applyNumberFormat="1" applyFont="1" applyFill="1" applyBorder="1" applyAlignment="1">
      <alignment horizontal="center" vertical="center"/>
    </xf>
    <xf numFmtId="1" fontId="2" fillId="4" borderId="11" xfId="1" applyNumberFormat="1" applyFont="1" applyFill="1" applyBorder="1" applyAlignment="1">
      <alignment horizontal="center"/>
    </xf>
    <xf numFmtId="1" fontId="2" fillId="4" borderId="11" xfId="1" applyNumberFormat="1" applyFill="1" applyBorder="1" applyAlignment="1">
      <alignment horizontal="center"/>
    </xf>
    <xf numFmtId="3" fontId="2" fillId="4" borderId="11" xfId="1" applyNumberFormat="1" applyFont="1" applyFill="1" applyBorder="1" applyAlignment="1">
      <alignment horizontal="center"/>
    </xf>
    <xf numFmtId="2" fontId="2" fillId="4" borderId="11" xfId="1" applyNumberFormat="1" applyFont="1" applyFill="1" applyBorder="1" applyAlignment="1">
      <alignment horizontal="center"/>
    </xf>
    <xf numFmtId="165" fontId="6" fillId="4" borderId="11" xfId="1" applyNumberFormat="1" applyFont="1" applyFill="1" applyBorder="1" applyAlignment="1">
      <alignment horizontal="center"/>
    </xf>
    <xf numFmtId="2" fontId="2" fillId="4" borderId="11" xfId="1" applyNumberFormat="1" applyFill="1" applyBorder="1" applyAlignment="1">
      <alignment horizontal="center"/>
    </xf>
    <xf numFmtId="0" fontId="2" fillId="4" borderId="11" xfId="1" applyFont="1" applyFill="1" applyBorder="1" applyAlignment="1">
      <alignment horizontal="center"/>
    </xf>
    <xf numFmtId="0" fontId="6" fillId="4" borderId="11" xfId="1" applyFont="1" applyFill="1" applyBorder="1" applyAlignment="1">
      <alignment horizontal="center"/>
    </xf>
    <xf numFmtId="2" fontId="6" fillId="4" borderId="11" xfId="1" applyNumberFormat="1" applyFont="1" applyFill="1" applyBorder="1" applyAlignment="1">
      <alignment horizontal="center"/>
    </xf>
    <xf numFmtId="0" fontId="2" fillId="4" borderId="11" xfId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8" fillId="3" borderId="7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 wrapText="1"/>
    </xf>
    <xf numFmtId="0" fontId="2" fillId="3" borderId="6" xfId="1" applyFill="1" applyBorder="1" applyAlignment="1">
      <alignment horizontal="center" wrapText="1"/>
    </xf>
    <xf numFmtId="0" fontId="2" fillId="3" borderId="10" xfId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wrapText="1"/>
    </xf>
    <xf numFmtId="0" fontId="8" fillId="2" borderId="13" xfId="0" applyNumberFormat="1" applyFont="1" applyFill="1" applyBorder="1" applyAlignment="1">
      <alignment horizontal="center" wrapText="1"/>
    </xf>
    <xf numFmtId="0" fontId="2" fillId="0" borderId="0" xfId="1" applyFont="1" applyFill="1"/>
  </cellXfs>
  <cellStyles count="14">
    <cellStyle name="Normal" xfId="0" builtinId="0"/>
    <cellStyle name="Normal 10" xfId="13"/>
    <cellStyle name="Normal 102" xfId="2"/>
    <cellStyle name="Normal 114" xfId="1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2" xfId="9"/>
    <cellStyle name="Normal 7" xfId="1"/>
    <cellStyle name="Normal 73" xfId="10"/>
    <cellStyle name="Normal 95" xfId="1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104775</xdr:rowOff>
    </xdr:from>
    <xdr:to>
      <xdr:col>0</xdr:col>
      <xdr:colOff>1554962</xdr:colOff>
      <xdr:row>6</xdr:row>
      <xdr:rowOff>40487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04775"/>
          <a:ext cx="1164437" cy="1164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2"/>
  <sheetViews>
    <sheetView tabSelected="1" zoomScale="85" zoomScaleNormal="85" zoomScaleSheetLayoutView="100" workbookViewId="0">
      <selection activeCell="C5" sqref="C5"/>
    </sheetView>
  </sheetViews>
  <sheetFormatPr defaultRowHeight="14.5" x14ac:dyDescent="0.35"/>
  <cols>
    <col min="1" max="1" width="30" bestFit="1" customWidth="1"/>
    <col min="2" max="2" width="27.81640625" customWidth="1"/>
    <col min="3" max="3" width="18.26953125" bestFit="1" customWidth="1"/>
    <col min="4" max="4" width="18.453125" customWidth="1"/>
    <col min="5" max="5" width="10.26953125" customWidth="1"/>
    <col min="6" max="6" width="14.26953125" customWidth="1"/>
    <col min="7" max="13" width="10.26953125" customWidth="1"/>
    <col min="14" max="14" width="10.81640625" customWidth="1"/>
    <col min="15" max="15" width="10.7265625" customWidth="1"/>
  </cols>
  <sheetData>
    <row r="1" spans="1:15" ht="18" x14ac:dyDescent="0.4">
      <c r="A1" s="1"/>
      <c r="B1" s="2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</row>
    <row r="2" spans="1:15" ht="18" x14ac:dyDescent="0.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</row>
    <row r="3" spans="1:15" ht="15.5" x14ac:dyDescent="0.35">
      <c r="A3" s="1"/>
      <c r="B3" s="4" t="s">
        <v>0</v>
      </c>
      <c r="C3" s="1"/>
      <c r="D3" s="1"/>
      <c r="E3" s="1"/>
      <c r="F3" s="1"/>
      <c r="G3" s="5" t="s">
        <v>1</v>
      </c>
      <c r="H3" s="6" t="s">
        <v>2</v>
      </c>
      <c r="I3" s="1"/>
      <c r="J3" s="1"/>
      <c r="K3" s="1"/>
      <c r="L3" s="1"/>
      <c r="M3" s="3"/>
      <c r="N3" s="1"/>
      <c r="O3" s="1"/>
    </row>
    <row r="4" spans="1:15" x14ac:dyDescent="0.35">
      <c r="A4" s="1"/>
      <c r="B4" s="60" t="s">
        <v>67</v>
      </c>
      <c r="C4" s="1"/>
      <c r="D4" s="1"/>
      <c r="E4" s="3"/>
      <c r="F4" s="1"/>
      <c r="G4" s="1"/>
      <c r="H4" s="6" t="s">
        <v>3</v>
      </c>
      <c r="I4" s="1"/>
      <c r="J4" s="1"/>
      <c r="K4" s="1"/>
      <c r="L4" s="1"/>
      <c r="M4" s="3"/>
      <c r="N4" s="1"/>
      <c r="O4" s="1"/>
    </row>
    <row r="5" spans="1:15" x14ac:dyDescent="0.35">
      <c r="A5" s="1"/>
      <c r="B5" s="117" t="s">
        <v>69</v>
      </c>
      <c r="C5" s="1"/>
      <c r="D5" s="1"/>
      <c r="E5" s="3"/>
      <c r="F5" s="1"/>
      <c r="G5" s="1"/>
      <c r="H5" s="6" t="s">
        <v>4</v>
      </c>
      <c r="I5" s="1"/>
      <c r="J5" s="1"/>
      <c r="K5" s="1"/>
      <c r="L5" s="1"/>
      <c r="M5" s="3"/>
      <c r="N5" s="1"/>
      <c r="O5" s="1"/>
    </row>
    <row r="6" spans="1:1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</row>
    <row r="7" spans="1:1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</row>
    <row r="8" spans="1:15" ht="15.5" x14ac:dyDescent="0.35">
      <c r="A8" s="7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1"/>
      <c r="O8" s="1"/>
    </row>
    <row r="9" spans="1:15" x14ac:dyDescent="0.35">
      <c r="A9" s="8" t="s">
        <v>6</v>
      </c>
      <c r="B9" s="9" t="s">
        <v>44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 x14ac:dyDescent="0.35">
      <c r="A10" s="12" t="s">
        <v>61</v>
      </c>
      <c r="B10" s="12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35">
      <c r="A11" s="8"/>
      <c r="B11" s="15"/>
      <c r="C11" s="15"/>
      <c r="D11" s="94" t="s">
        <v>41</v>
      </c>
      <c r="E11" s="100" t="s">
        <v>42</v>
      </c>
      <c r="F11" s="101"/>
      <c r="G11" s="101"/>
      <c r="H11" s="101"/>
      <c r="I11" s="101"/>
      <c r="J11" s="101"/>
      <c r="K11" s="101"/>
      <c r="L11" s="101"/>
      <c r="M11" s="101"/>
      <c r="N11" s="101"/>
      <c r="O11" s="102"/>
    </row>
    <row r="12" spans="1:15" x14ac:dyDescent="0.35">
      <c r="A12" s="12"/>
      <c r="B12" s="16"/>
      <c r="C12" s="16"/>
      <c r="D12" s="95"/>
      <c r="E12" s="97" t="s">
        <v>65</v>
      </c>
      <c r="F12" s="98"/>
      <c r="G12" s="98"/>
      <c r="H12" s="98"/>
      <c r="I12" s="98"/>
      <c r="J12" s="98"/>
      <c r="K12" s="98"/>
      <c r="L12" s="98"/>
      <c r="M12" s="98"/>
      <c r="N12" s="98"/>
      <c r="O12" s="99"/>
    </row>
    <row r="13" spans="1:15" x14ac:dyDescent="0.35">
      <c r="A13" s="12"/>
      <c r="B13" s="16" t="s">
        <v>8</v>
      </c>
      <c r="C13" s="12" t="s">
        <v>9</v>
      </c>
      <c r="D13" s="95"/>
      <c r="E13" s="15"/>
      <c r="F13" s="15"/>
      <c r="G13" s="8" t="s">
        <v>10</v>
      </c>
      <c r="H13" s="8" t="s">
        <v>10</v>
      </c>
      <c r="I13" s="8" t="s">
        <v>11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14</v>
      </c>
      <c r="O13" s="8" t="s">
        <v>15</v>
      </c>
    </row>
    <row r="14" spans="1:15" x14ac:dyDescent="0.35">
      <c r="A14" s="17" t="s">
        <v>16</v>
      </c>
      <c r="B14" s="18" t="s">
        <v>17</v>
      </c>
      <c r="C14" s="17" t="s">
        <v>18</v>
      </c>
      <c r="D14" s="96"/>
      <c r="E14" s="18" t="s">
        <v>19</v>
      </c>
      <c r="F14" s="18" t="s">
        <v>20</v>
      </c>
      <c r="G14" s="17" t="s">
        <v>21</v>
      </c>
      <c r="H14" s="17" t="s">
        <v>22</v>
      </c>
      <c r="I14" s="17" t="s">
        <v>21</v>
      </c>
      <c r="J14" s="17" t="s">
        <v>22</v>
      </c>
      <c r="K14" s="17" t="s">
        <v>21</v>
      </c>
      <c r="L14" s="17" t="s">
        <v>22</v>
      </c>
      <c r="M14" s="17" t="s">
        <v>21</v>
      </c>
      <c r="N14" s="17" t="s">
        <v>22</v>
      </c>
      <c r="O14" s="17" t="s">
        <v>23</v>
      </c>
    </row>
    <row r="15" spans="1:15" s="28" customFormat="1" x14ac:dyDescent="0.35">
      <c r="A15" s="57" t="s">
        <v>24</v>
      </c>
      <c r="B15" s="20" t="s">
        <v>25</v>
      </c>
      <c r="C15" s="19" t="s">
        <v>26</v>
      </c>
      <c r="D15" s="20">
        <v>52</v>
      </c>
      <c r="E15" s="61" t="s">
        <v>27</v>
      </c>
      <c r="F15" s="65">
        <v>19</v>
      </c>
      <c r="G15" s="19" t="s">
        <v>28</v>
      </c>
      <c r="H15" s="19" t="s">
        <v>28</v>
      </c>
      <c r="I15" s="65">
        <v>10</v>
      </c>
      <c r="J15" s="65">
        <v>8</v>
      </c>
      <c r="K15" s="19" t="s">
        <v>28</v>
      </c>
      <c r="L15" s="19" t="s">
        <v>28</v>
      </c>
      <c r="M15" s="19" t="s">
        <v>28</v>
      </c>
      <c r="N15" s="19" t="s">
        <v>28</v>
      </c>
      <c r="O15" s="19" t="s">
        <v>29</v>
      </c>
    </row>
    <row r="16" spans="1:15" s="28" customFormat="1" x14ac:dyDescent="0.35">
      <c r="A16" s="57" t="s">
        <v>30</v>
      </c>
      <c r="B16" s="20" t="s">
        <v>31</v>
      </c>
      <c r="C16" s="19" t="s">
        <v>32</v>
      </c>
      <c r="D16" s="20">
        <v>12</v>
      </c>
      <c r="E16" s="62" t="s">
        <v>62</v>
      </c>
      <c r="F16" s="73">
        <v>7500</v>
      </c>
      <c r="G16" s="19" t="s">
        <v>28</v>
      </c>
      <c r="H16" s="19" t="s">
        <v>28</v>
      </c>
      <c r="I16" s="19" t="s">
        <v>28</v>
      </c>
      <c r="J16" s="19" t="s">
        <v>28</v>
      </c>
      <c r="K16" s="19" t="s">
        <v>28</v>
      </c>
      <c r="L16" s="19" t="s">
        <v>28</v>
      </c>
      <c r="M16" s="19" t="s">
        <v>28</v>
      </c>
      <c r="N16" s="19" t="s">
        <v>28</v>
      </c>
      <c r="O16" s="19" t="s">
        <v>28</v>
      </c>
    </row>
    <row r="17" spans="1:15" s="28" customFormat="1" x14ac:dyDescent="0.35">
      <c r="A17" s="59" t="s">
        <v>33</v>
      </c>
      <c r="B17" s="20" t="s">
        <v>25</v>
      </c>
      <c r="C17" s="21" t="s">
        <v>32</v>
      </c>
      <c r="D17" s="20">
        <v>12</v>
      </c>
      <c r="E17" s="63" t="s">
        <v>45</v>
      </c>
      <c r="F17" s="22">
        <v>2.23</v>
      </c>
      <c r="G17" s="19" t="s">
        <v>28</v>
      </c>
      <c r="H17" s="19" t="s">
        <v>28</v>
      </c>
      <c r="I17" s="22" t="s">
        <v>28</v>
      </c>
      <c r="J17" s="22" t="s">
        <v>28</v>
      </c>
      <c r="K17" s="19" t="s">
        <v>28</v>
      </c>
      <c r="L17" s="19" t="s">
        <v>28</v>
      </c>
      <c r="M17" s="19" t="s">
        <v>28</v>
      </c>
      <c r="N17" s="19" t="s">
        <v>28</v>
      </c>
      <c r="O17" s="19" t="s">
        <v>28</v>
      </c>
    </row>
    <row r="18" spans="1:15" s="28" customFormat="1" x14ac:dyDescent="0.35">
      <c r="A18" s="57" t="s">
        <v>34</v>
      </c>
      <c r="B18" s="20" t="s">
        <v>25</v>
      </c>
      <c r="C18" s="21" t="s">
        <v>32</v>
      </c>
      <c r="D18" s="20">
        <v>12</v>
      </c>
      <c r="E18" s="23">
        <v>2.64</v>
      </c>
      <c r="F18" s="23">
        <v>7.62</v>
      </c>
      <c r="G18" s="19" t="s">
        <v>28</v>
      </c>
      <c r="H18" s="19" t="s">
        <v>28</v>
      </c>
      <c r="I18" s="23" t="s">
        <v>28</v>
      </c>
      <c r="J18" s="23" t="s">
        <v>28</v>
      </c>
      <c r="K18" s="19" t="s">
        <v>28</v>
      </c>
      <c r="L18" s="19" t="s">
        <v>28</v>
      </c>
      <c r="M18" s="19" t="s">
        <v>28</v>
      </c>
      <c r="N18" s="19" t="s">
        <v>28</v>
      </c>
      <c r="O18" s="19" t="s">
        <v>28</v>
      </c>
    </row>
    <row r="19" spans="1:15" s="28" customFormat="1" x14ac:dyDescent="0.35">
      <c r="A19" s="59" t="s">
        <v>35</v>
      </c>
      <c r="B19" s="20" t="s">
        <v>25</v>
      </c>
      <c r="C19" s="21" t="s">
        <v>36</v>
      </c>
      <c r="D19" s="58">
        <v>26</v>
      </c>
      <c r="E19" s="62" t="s">
        <v>27</v>
      </c>
      <c r="F19" s="62">
        <v>2</v>
      </c>
      <c r="G19" s="19" t="s">
        <v>28</v>
      </c>
      <c r="H19" s="19" t="s">
        <v>28</v>
      </c>
      <c r="I19" s="19" t="s">
        <v>28</v>
      </c>
      <c r="J19" s="19" t="s">
        <v>28</v>
      </c>
      <c r="K19" s="19" t="s">
        <v>28</v>
      </c>
      <c r="L19" s="19" t="s">
        <v>28</v>
      </c>
      <c r="M19" s="19" t="s">
        <v>28</v>
      </c>
      <c r="N19" s="19" t="s">
        <v>28</v>
      </c>
      <c r="O19" s="19" t="s">
        <v>28</v>
      </c>
    </row>
    <row r="20" spans="1:15" s="28" customFormat="1" x14ac:dyDescent="0.35">
      <c r="A20" s="59" t="s">
        <v>37</v>
      </c>
      <c r="B20" s="20" t="s">
        <v>25</v>
      </c>
      <c r="C20" s="19" t="s">
        <v>32</v>
      </c>
      <c r="D20" s="20">
        <v>12</v>
      </c>
      <c r="E20" s="22">
        <v>0.13</v>
      </c>
      <c r="F20" s="22">
        <v>1.1200000000000001</v>
      </c>
      <c r="G20" s="19" t="s">
        <v>28</v>
      </c>
      <c r="H20" s="19" t="s">
        <v>28</v>
      </c>
      <c r="I20" s="22" t="s">
        <v>28</v>
      </c>
      <c r="J20" s="22" t="s">
        <v>28</v>
      </c>
      <c r="K20" s="19" t="s">
        <v>28</v>
      </c>
      <c r="L20" s="19" t="s">
        <v>28</v>
      </c>
      <c r="M20" s="19" t="s">
        <v>28</v>
      </c>
      <c r="N20" s="19" t="s">
        <v>28</v>
      </c>
      <c r="O20" s="19" t="s">
        <v>28</v>
      </c>
    </row>
    <row r="21" spans="1:15" s="28" customFormat="1" x14ac:dyDescent="0.35">
      <c r="A21" s="67" t="s">
        <v>63</v>
      </c>
      <c r="B21" s="20" t="s">
        <v>25</v>
      </c>
      <c r="C21" s="19" t="s">
        <v>32</v>
      </c>
      <c r="D21" s="20">
        <v>12</v>
      </c>
      <c r="E21" s="64">
        <v>0.9</v>
      </c>
      <c r="F21" s="66">
        <v>3.6</v>
      </c>
      <c r="G21" s="19" t="s">
        <v>28</v>
      </c>
      <c r="H21" s="19" t="s">
        <v>28</v>
      </c>
      <c r="I21" s="22" t="s">
        <v>28</v>
      </c>
      <c r="J21" s="22" t="s">
        <v>28</v>
      </c>
      <c r="K21" s="19" t="s">
        <v>28</v>
      </c>
      <c r="L21" s="19" t="s">
        <v>28</v>
      </c>
      <c r="M21" s="19" t="s">
        <v>28</v>
      </c>
      <c r="N21" s="19" t="s">
        <v>28</v>
      </c>
      <c r="O21" s="19" t="s">
        <v>28</v>
      </c>
    </row>
    <row r="22" spans="1:15" s="28" customFormat="1" x14ac:dyDescent="0.35">
      <c r="A22" s="59" t="s">
        <v>38</v>
      </c>
      <c r="B22" s="20" t="s">
        <v>25</v>
      </c>
      <c r="C22" s="21" t="s">
        <v>26</v>
      </c>
      <c r="D22" s="20">
        <v>52</v>
      </c>
      <c r="E22" s="62" t="s">
        <v>39</v>
      </c>
      <c r="F22" s="61">
        <v>32</v>
      </c>
      <c r="G22" s="19" t="s">
        <v>28</v>
      </c>
      <c r="H22" s="19" t="s">
        <v>28</v>
      </c>
      <c r="I22" s="21">
        <v>20</v>
      </c>
      <c r="J22" s="65">
        <v>10</v>
      </c>
      <c r="K22" s="19" t="s">
        <v>28</v>
      </c>
      <c r="L22" s="19" t="s">
        <v>28</v>
      </c>
      <c r="M22" s="19" t="s">
        <v>28</v>
      </c>
      <c r="N22" s="19" t="s">
        <v>28</v>
      </c>
      <c r="O22" s="19" t="s">
        <v>29</v>
      </c>
    </row>
    <row r="23" spans="1:15" s="28" customFormat="1" x14ac:dyDescent="0.35">
      <c r="A23" s="59" t="s">
        <v>40</v>
      </c>
      <c r="B23" s="19" t="s">
        <v>40</v>
      </c>
      <c r="C23" s="21" t="s">
        <v>26</v>
      </c>
      <c r="D23" s="20">
        <v>52</v>
      </c>
      <c r="E23" s="21">
        <v>6.98</v>
      </c>
      <c r="F23" s="22">
        <v>7.85</v>
      </c>
      <c r="G23" s="19" t="s">
        <v>28</v>
      </c>
      <c r="H23" s="19" t="s">
        <v>28</v>
      </c>
      <c r="I23" s="22" t="s">
        <v>28</v>
      </c>
      <c r="J23" s="22" t="s">
        <v>28</v>
      </c>
      <c r="K23" s="19" t="s">
        <v>28</v>
      </c>
      <c r="L23" s="19" t="s">
        <v>28</v>
      </c>
      <c r="M23" s="58" t="s">
        <v>48</v>
      </c>
      <c r="N23" s="75" t="s">
        <v>66</v>
      </c>
      <c r="O23" s="20" t="s">
        <v>29</v>
      </c>
    </row>
    <row r="24" spans="1:15" s="28" customFormat="1" x14ac:dyDescent="0.35">
      <c r="A24" s="29"/>
      <c r="B24" s="30"/>
      <c r="C24" s="31"/>
      <c r="D24" s="32"/>
      <c r="E24" s="31"/>
      <c r="F24" s="33"/>
      <c r="G24" s="30"/>
      <c r="H24" s="30"/>
      <c r="I24" s="34"/>
      <c r="J24" s="34"/>
      <c r="K24" s="30"/>
      <c r="L24" s="30"/>
      <c r="M24" s="32"/>
      <c r="N24" s="35"/>
      <c r="O24" s="32"/>
    </row>
    <row r="26" spans="1:15" x14ac:dyDescent="0.35">
      <c r="A26" s="26" t="s">
        <v>43</v>
      </c>
      <c r="B26" s="9" t="s">
        <v>7</v>
      </c>
      <c r="C26" s="10"/>
      <c r="D26" s="10"/>
      <c r="E26" s="10"/>
      <c r="F26" s="27"/>
      <c r="G26" s="27"/>
      <c r="H26" s="27"/>
      <c r="I26" s="27"/>
      <c r="J26" s="27"/>
      <c r="K26" s="27"/>
      <c r="L26" s="27"/>
      <c r="M26" s="27"/>
      <c r="N26" s="27"/>
      <c r="O26" s="10"/>
    </row>
    <row r="27" spans="1:15" x14ac:dyDescent="0.35">
      <c r="A27" s="12" t="s">
        <v>47</v>
      </c>
      <c r="B27" s="12"/>
      <c r="C27" s="13"/>
      <c r="D27" s="13"/>
      <c r="E27" s="13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35">
      <c r="A28" s="26"/>
      <c r="B28" s="15"/>
      <c r="C28" s="15"/>
      <c r="D28" s="103" t="s">
        <v>41</v>
      </c>
      <c r="E28" s="100" t="s">
        <v>42</v>
      </c>
      <c r="F28" s="101"/>
      <c r="G28" s="101"/>
      <c r="H28" s="101"/>
      <c r="I28" s="101"/>
      <c r="J28" s="101"/>
      <c r="K28" s="101"/>
      <c r="L28" s="101"/>
      <c r="M28" s="101"/>
      <c r="N28" s="101"/>
      <c r="O28" s="102"/>
    </row>
    <row r="29" spans="1:15" x14ac:dyDescent="0.35">
      <c r="A29" s="12"/>
      <c r="B29" s="16"/>
      <c r="C29" s="16"/>
      <c r="D29" s="104"/>
      <c r="E29" s="106" t="str">
        <f>E12</f>
        <v>1 April 2021 to 31 March 2022</v>
      </c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1:15" x14ac:dyDescent="0.35">
      <c r="A30" s="12"/>
      <c r="B30" s="16" t="s">
        <v>8</v>
      </c>
      <c r="C30" s="12" t="s">
        <v>9</v>
      </c>
      <c r="D30" s="104"/>
      <c r="E30" s="15"/>
      <c r="F30" s="15"/>
      <c r="G30" s="26" t="s">
        <v>10</v>
      </c>
      <c r="H30" s="26" t="s">
        <v>10</v>
      </c>
      <c r="I30" s="26" t="s">
        <v>11</v>
      </c>
      <c r="J30" s="26" t="s">
        <v>11</v>
      </c>
      <c r="K30" s="26" t="s">
        <v>12</v>
      </c>
      <c r="L30" s="26" t="s">
        <v>13</v>
      </c>
      <c r="M30" s="26" t="s">
        <v>14</v>
      </c>
      <c r="N30" s="26" t="s">
        <v>14</v>
      </c>
      <c r="O30" s="26" t="s">
        <v>15</v>
      </c>
    </row>
    <row r="31" spans="1:15" x14ac:dyDescent="0.35">
      <c r="A31" s="24" t="s">
        <v>16</v>
      </c>
      <c r="B31" s="18" t="s">
        <v>17</v>
      </c>
      <c r="C31" s="24" t="s">
        <v>18</v>
      </c>
      <c r="D31" s="105"/>
      <c r="E31" s="18" t="s">
        <v>19</v>
      </c>
      <c r="F31" s="18" t="s">
        <v>20</v>
      </c>
      <c r="G31" s="24" t="s">
        <v>21</v>
      </c>
      <c r="H31" s="24" t="s">
        <v>22</v>
      </c>
      <c r="I31" s="24" t="s">
        <v>21</v>
      </c>
      <c r="J31" s="24" t="s">
        <v>22</v>
      </c>
      <c r="K31" s="24" t="s">
        <v>21</v>
      </c>
      <c r="L31" s="24" t="s">
        <v>22</v>
      </c>
      <c r="M31" s="24" t="s">
        <v>21</v>
      </c>
      <c r="N31" s="24" t="s">
        <v>22</v>
      </c>
      <c r="O31" s="24" t="s">
        <v>23</v>
      </c>
    </row>
    <row r="32" spans="1:15" x14ac:dyDescent="0.35">
      <c r="A32" s="57" t="s">
        <v>24</v>
      </c>
      <c r="B32" s="20" t="s">
        <v>25</v>
      </c>
      <c r="C32" s="19" t="s">
        <v>46</v>
      </c>
      <c r="D32" s="20">
        <v>20</v>
      </c>
      <c r="E32" s="78">
        <v>12</v>
      </c>
      <c r="F32" s="79">
        <v>154</v>
      </c>
      <c r="G32" s="19" t="s">
        <v>28</v>
      </c>
      <c r="H32" s="19" t="s">
        <v>28</v>
      </c>
      <c r="I32" s="19" t="s">
        <v>28</v>
      </c>
      <c r="J32" s="19" t="s">
        <v>28</v>
      </c>
      <c r="K32" s="19" t="s">
        <v>28</v>
      </c>
      <c r="L32" s="19" t="s">
        <v>28</v>
      </c>
      <c r="M32" s="19" t="s">
        <v>28</v>
      </c>
      <c r="N32" s="19" t="s">
        <v>28</v>
      </c>
      <c r="O32" s="19" t="s">
        <v>28</v>
      </c>
    </row>
    <row r="33" spans="1:15" x14ac:dyDescent="0.35">
      <c r="A33" s="57" t="s">
        <v>30</v>
      </c>
      <c r="B33" s="20" t="s">
        <v>31</v>
      </c>
      <c r="C33" s="19" t="s">
        <v>46</v>
      </c>
      <c r="D33" s="20">
        <v>20</v>
      </c>
      <c r="E33" s="80">
        <v>5800</v>
      </c>
      <c r="F33" s="80">
        <v>960000</v>
      </c>
      <c r="G33" s="19" t="s">
        <v>28</v>
      </c>
      <c r="H33" s="19" t="s">
        <v>28</v>
      </c>
      <c r="I33" s="19" t="s">
        <v>28</v>
      </c>
      <c r="J33" s="19" t="s">
        <v>28</v>
      </c>
      <c r="K33" s="19" t="s">
        <v>28</v>
      </c>
      <c r="L33" s="19" t="s">
        <v>28</v>
      </c>
      <c r="M33" s="19" t="s">
        <v>28</v>
      </c>
      <c r="N33" s="19" t="s">
        <v>28</v>
      </c>
      <c r="O33" s="19" t="s">
        <v>28</v>
      </c>
    </row>
    <row r="34" spans="1:15" x14ac:dyDescent="0.35">
      <c r="A34" s="59" t="s">
        <v>33</v>
      </c>
      <c r="B34" s="20" t="s">
        <v>25</v>
      </c>
      <c r="C34" s="21" t="s">
        <v>46</v>
      </c>
      <c r="D34" s="20">
        <v>20</v>
      </c>
      <c r="E34" s="81">
        <v>1.89</v>
      </c>
      <c r="F34" s="82">
        <v>25.4</v>
      </c>
      <c r="G34" s="19" t="s">
        <v>28</v>
      </c>
      <c r="H34" s="19" t="s">
        <v>28</v>
      </c>
      <c r="I34" s="19" t="s">
        <v>28</v>
      </c>
      <c r="J34" s="19" t="s">
        <v>28</v>
      </c>
      <c r="K34" s="19" t="s">
        <v>28</v>
      </c>
      <c r="L34" s="19" t="s">
        <v>28</v>
      </c>
      <c r="M34" s="19" t="s">
        <v>28</v>
      </c>
      <c r="N34" s="19" t="s">
        <v>28</v>
      </c>
      <c r="O34" s="19" t="s">
        <v>28</v>
      </c>
    </row>
    <row r="35" spans="1:15" x14ac:dyDescent="0.35">
      <c r="A35" s="57" t="s">
        <v>34</v>
      </c>
      <c r="B35" s="20" t="s">
        <v>25</v>
      </c>
      <c r="C35" s="21" t="s">
        <v>46</v>
      </c>
      <c r="D35" s="20">
        <v>20</v>
      </c>
      <c r="E35" s="83">
        <v>0.82</v>
      </c>
      <c r="F35" s="83">
        <v>4.42</v>
      </c>
      <c r="G35" s="19" t="s">
        <v>28</v>
      </c>
      <c r="H35" s="19" t="s">
        <v>28</v>
      </c>
      <c r="I35" s="19" t="s">
        <v>28</v>
      </c>
      <c r="J35" s="19" t="s">
        <v>28</v>
      </c>
      <c r="K35" s="19" t="s">
        <v>28</v>
      </c>
      <c r="L35" s="19" t="s">
        <v>28</v>
      </c>
      <c r="M35" s="19" t="s">
        <v>28</v>
      </c>
      <c r="N35" s="19" t="s">
        <v>28</v>
      </c>
      <c r="O35" s="19" t="s">
        <v>28</v>
      </c>
    </row>
    <row r="36" spans="1:15" x14ac:dyDescent="0.35">
      <c r="A36" s="59" t="s">
        <v>35</v>
      </c>
      <c r="B36" s="20" t="s">
        <v>25</v>
      </c>
      <c r="C36" s="21" t="s">
        <v>46</v>
      </c>
      <c r="D36" s="20">
        <v>20</v>
      </c>
      <c r="E36" s="84" t="s">
        <v>27</v>
      </c>
      <c r="F36" s="85">
        <v>98</v>
      </c>
      <c r="G36" s="19" t="s">
        <v>28</v>
      </c>
      <c r="H36" s="19" t="s">
        <v>28</v>
      </c>
      <c r="I36" s="19" t="s">
        <v>28</v>
      </c>
      <c r="J36" s="19" t="s">
        <v>28</v>
      </c>
      <c r="K36" s="19" t="s">
        <v>28</v>
      </c>
      <c r="L36" s="19" t="s">
        <v>28</v>
      </c>
      <c r="M36" s="19" t="s">
        <v>28</v>
      </c>
      <c r="N36" s="19" t="s">
        <v>28</v>
      </c>
      <c r="O36" s="19" t="s">
        <v>28</v>
      </c>
    </row>
    <row r="37" spans="1:15" x14ac:dyDescent="0.35">
      <c r="A37" s="59" t="s">
        <v>37</v>
      </c>
      <c r="B37" s="20" t="s">
        <v>25</v>
      </c>
      <c r="C37" s="19" t="s">
        <v>46</v>
      </c>
      <c r="D37" s="20">
        <v>20</v>
      </c>
      <c r="E37" s="82">
        <v>0.3</v>
      </c>
      <c r="F37" s="86">
        <v>3.88</v>
      </c>
      <c r="G37" s="19" t="s">
        <v>28</v>
      </c>
      <c r="H37" s="19" t="s">
        <v>28</v>
      </c>
      <c r="I37" s="19" t="s">
        <v>28</v>
      </c>
      <c r="J37" s="19" t="s">
        <v>28</v>
      </c>
      <c r="K37" s="19" t="s">
        <v>28</v>
      </c>
      <c r="L37" s="19" t="s">
        <v>28</v>
      </c>
      <c r="M37" s="19" t="s">
        <v>28</v>
      </c>
      <c r="N37" s="19" t="s">
        <v>28</v>
      </c>
      <c r="O37" s="19" t="s">
        <v>28</v>
      </c>
    </row>
    <row r="38" spans="1:15" x14ac:dyDescent="0.35">
      <c r="A38" s="57" t="s">
        <v>63</v>
      </c>
      <c r="B38" s="20" t="s">
        <v>25</v>
      </c>
      <c r="C38" s="19" t="s">
        <v>46</v>
      </c>
      <c r="D38" s="20">
        <v>20</v>
      </c>
      <c r="E38" s="82">
        <v>3.8</v>
      </c>
      <c r="F38" s="82">
        <v>31.3</v>
      </c>
      <c r="G38" s="19" t="s">
        <v>28</v>
      </c>
      <c r="H38" s="19" t="s">
        <v>28</v>
      </c>
      <c r="I38" s="19" t="s">
        <v>28</v>
      </c>
      <c r="J38" s="19" t="s">
        <v>28</v>
      </c>
      <c r="K38" s="19" t="s">
        <v>28</v>
      </c>
      <c r="L38" s="19" t="s">
        <v>28</v>
      </c>
      <c r="M38" s="19" t="s">
        <v>28</v>
      </c>
      <c r="N38" s="19" t="s">
        <v>28</v>
      </c>
      <c r="O38" s="19" t="s">
        <v>28</v>
      </c>
    </row>
    <row r="39" spans="1:15" x14ac:dyDescent="0.35">
      <c r="A39" s="59" t="s">
        <v>38</v>
      </c>
      <c r="B39" s="20" t="s">
        <v>25</v>
      </c>
      <c r="C39" s="21" t="s">
        <v>46</v>
      </c>
      <c r="D39" s="20">
        <v>20</v>
      </c>
      <c r="E39" s="85">
        <v>22</v>
      </c>
      <c r="F39" s="87">
        <v>348</v>
      </c>
      <c r="G39" s="19" t="s">
        <v>28</v>
      </c>
      <c r="H39" s="19" t="s">
        <v>28</v>
      </c>
      <c r="I39" s="19" t="s">
        <v>28</v>
      </c>
      <c r="J39" s="19" t="s">
        <v>28</v>
      </c>
      <c r="K39" s="19" t="s">
        <v>28</v>
      </c>
      <c r="L39" s="19" t="s">
        <v>28</v>
      </c>
      <c r="M39" s="19" t="s">
        <v>28</v>
      </c>
      <c r="N39" s="19" t="s">
        <v>28</v>
      </c>
      <c r="O39" s="19" t="s">
        <v>28</v>
      </c>
    </row>
    <row r="40" spans="1:15" x14ac:dyDescent="0.35">
      <c r="A40" s="59" t="s">
        <v>40</v>
      </c>
      <c r="B40" s="19" t="s">
        <v>40</v>
      </c>
      <c r="C40" s="21" t="s">
        <v>46</v>
      </c>
      <c r="D40" s="20">
        <v>20</v>
      </c>
      <c r="E40" s="87">
        <v>7.02</v>
      </c>
      <c r="F40" s="86">
        <v>7.43</v>
      </c>
      <c r="G40" s="19" t="s">
        <v>28</v>
      </c>
      <c r="H40" s="19" t="s">
        <v>28</v>
      </c>
      <c r="I40" s="19" t="s">
        <v>28</v>
      </c>
      <c r="J40" s="19" t="s">
        <v>28</v>
      </c>
      <c r="K40" s="19" t="s">
        <v>28</v>
      </c>
      <c r="L40" s="19" t="s">
        <v>28</v>
      </c>
      <c r="M40" s="19" t="s">
        <v>28</v>
      </c>
      <c r="N40" s="19" t="s">
        <v>28</v>
      </c>
      <c r="O40" s="19" t="s">
        <v>28</v>
      </c>
    </row>
    <row r="41" spans="1:15" x14ac:dyDescent="0.35">
      <c r="A41" s="28"/>
    </row>
    <row r="42" spans="1:15" x14ac:dyDescent="0.35">
      <c r="A42" s="29"/>
    </row>
    <row r="43" spans="1:15" ht="15.5" x14ac:dyDescent="0.35">
      <c r="A43" s="36" t="s">
        <v>49</v>
      </c>
      <c r="E43" s="37"/>
      <c r="H43" s="38"/>
      <c r="I43" s="38"/>
      <c r="J43" s="28"/>
      <c r="K43" s="28"/>
      <c r="L43" s="28"/>
      <c r="M43" s="28"/>
      <c r="N43" s="28"/>
    </row>
    <row r="44" spans="1:15" ht="15.75" customHeight="1" x14ac:dyDescent="0.35">
      <c r="A44" s="88" t="str">
        <f>E28</f>
        <v>Annual Summary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90"/>
    </row>
    <row r="45" spans="1:15" ht="15.75" customHeight="1" x14ac:dyDescent="0.35">
      <c r="A45" s="91" t="str">
        <f>E29</f>
        <v>1 April 2021 to 31 March 2022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3"/>
    </row>
    <row r="46" spans="1:15" ht="18.75" customHeight="1" x14ac:dyDescent="0.35">
      <c r="A46" s="111" t="s">
        <v>50</v>
      </c>
      <c r="B46" s="112"/>
      <c r="C46" s="112"/>
      <c r="D46" s="39" t="s">
        <v>8</v>
      </c>
      <c r="E46" s="40" t="s">
        <v>9</v>
      </c>
      <c r="F46" s="115" t="s">
        <v>60</v>
      </c>
      <c r="G46" s="116"/>
      <c r="H46" s="70"/>
      <c r="I46" s="69"/>
      <c r="J46" s="41"/>
      <c r="K46" s="42" t="s">
        <v>51</v>
      </c>
      <c r="L46" s="43" t="s">
        <v>15</v>
      </c>
    </row>
    <row r="47" spans="1:15" ht="18.75" customHeight="1" x14ac:dyDescent="0.35">
      <c r="A47" s="113"/>
      <c r="B47" s="114"/>
      <c r="C47" s="114"/>
      <c r="D47" s="44" t="s">
        <v>17</v>
      </c>
      <c r="E47" s="45" t="s">
        <v>18</v>
      </c>
      <c r="F47" s="115"/>
      <c r="G47" s="116"/>
      <c r="H47" s="71" t="s">
        <v>19</v>
      </c>
      <c r="I47" s="69" t="s">
        <v>64</v>
      </c>
      <c r="J47" s="46" t="s">
        <v>20</v>
      </c>
      <c r="K47" s="47" t="s">
        <v>21</v>
      </c>
      <c r="L47" s="48" t="s">
        <v>52</v>
      </c>
    </row>
    <row r="48" spans="1:15" ht="15.75" customHeight="1" x14ac:dyDescent="0.35">
      <c r="A48" s="49" t="s">
        <v>53</v>
      </c>
      <c r="B48" s="50"/>
      <c r="C48" s="51"/>
      <c r="D48" s="52" t="s">
        <v>54</v>
      </c>
      <c r="E48" s="56" t="s">
        <v>55</v>
      </c>
      <c r="F48" s="109">
        <v>365</v>
      </c>
      <c r="G48" s="110"/>
      <c r="H48" s="72">
        <v>5200</v>
      </c>
      <c r="I48" s="76">
        <v>12576</v>
      </c>
      <c r="J48" s="53">
        <v>40090</v>
      </c>
      <c r="K48" s="54">
        <v>208000</v>
      </c>
      <c r="L48" s="54" t="str">
        <f>IF(J48&lt;=K48,"Yes","No")</f>
        <v>Yes</v>
      </c>
    </row>
    <row r="49" spans="1:12" ht="15.75" customHeight="1" x14ac:dyDescent="0.35">
      <c r="A49" s="49" t="s">
        <v>56</v>
      </c>
      <c r="B49" s="50"/>
      <c r="C49" s="51"/>
      <c r="D49" s="52" t="s">
        <v>54</v>
      </c>
      <c r="E49" s="56" t="s">
        <v>55</v>
      </c>
      <c r="F49" s="109">
        <v>365</v>
      </c>
      <c r="G49" s="110"/>
      <c r="H49" s="72">
        <v>0</v>
      </c>
      <c r="I49" s="74">
        <v>20</v>
      </c>
      <c r="J49" s="53">
        <v>6936</v>
      </c>
      <c r="K49" s="53" t="s">
        <v>28</v>
      </c>
      <c r="L49" s="53" t="s">
        <v>28</v>
      </c>
    </row>
    <row r="50" spans="1:12" s="55" customFormat="1" ht="15.75" customHeight="1" x14ac:dyDescent="0.25">
      <c r="A50" s="49" t="s">
        <v>57</v>
      </c>
      <c r="B50" s="50"/>
      <c r="C50" s="51"/>
      <c r="D50" s="52" t="s">
        <v>54</v>
      </c>
      <c r="E50" s="56" t="s">
        <v>55</v>
      </c>
      <c r="F50" s="109">
        <v>365</v>
      </c>
      <c r="G50" s="110"/>
      <c r="H50" s="72">
        <v>0</v>
      </c>
      <c r="I50" s="76">
        <v>1238</v>
      </c>
      <c r="J50" s="53">
        <v>61316</v>
      </c>
      <c r="K50" s="54">
        <v>208000</v>
      </c>
      <c r="L50" s="54" t="str">
        <f>IF(J50&lt;=K50,"Yes","No")</f>
        <v>Yes</v>
      </c>
    </row>
    <row r="51" spans="1:12" ht="15.75" customHeight="1" x14ac:dyDescent="0.35">
      <c r="A51" s="49" t="s">
        <v>58</v>
      </c>
      <c r="B51" s="50"/>
      <c r="C51" s="51"/>
      <c r="D51" s="52" t="s">
        <v>54</v>
      </c>
      <c r="E51" s="56" t="s">
        <v>55</v>
      </c>
      <c r="F51" s="109">
        <v>365</v>
      </c>
      <c r="G51" s="110"/>
      <c r="H51" s="72">
        <v>0</v>
      </c>
      <c r="I51" s="74">
        <v>518</v>
      </c>
      <c r="J51" s="68">
        <v>48484</v>
      </c>
      <c r="K51" s="53" t="s">
        <v>28</v>
      </c>
      <c r="L51" s="53" t="s">
        <v>28</v>
      </c>
    </row>
    <row r="52" spans="1:12" ht="15.75" customHeight="1" x14ac:dyDescent="0.35">
      <c r="A52" s="49" t="s">
        <v>59</v>
      </c>
      <c r="B52" s="50"/>
      <c r="C52" s="51"/>
      <c r="D52" s="52" t="s">
        <v>54</v>
      </c>
      <c r="E52" s="56" t="s">
        <v>55</v>
      </c>
      <c r="F52" s="109">
        <v>365</v>
      </c>
      <c r="G52" s="110"/>
      <c r="H52" s="72">
        <f>H48+H50</f>
        <v>5200</v>
      </c>
      <c r="I52" s="77">
        <v>13814</v>
      </c>
      <c r="J52" s="77">
        <v>84427</v>
      </c>
      <c r="K52" s="53">
        <v>208000</v>
      </c>
      <c r="L52" s="53" t="str">
        <f>IF(J52&lt;=K52,"Yes","No")</f>
        <v>Yes</v>
      </c>
    </row>
  </sheetData>
  <mergeCells count="15">
    <mergeCell ref="F49:G49"/>
    <mergeCell ref="F50:G50"/>
    <mergeCell ref="F51:G51"/>
    <mergeCell ref="F52:G52"/>
    <mergeCell ref="A46:C47"/>
    <mergeCell ref="F46:G47"/>
    <mergeCell ref="F48:G48"/>
    <mergeCell ref="A44:L44"/>
    <mergeCell ref="A45:L45"/>
    <mergeCell ref="D11:D14"/>
    <mergeCell ref="E12:O12"/>
    <mergeCell ref="E11:O11"/>
    <mergeCell ref="D28:D31"/>
    <mergeCell ref="E28:O28"/>
    <mergeCell ref="E29:O29"/>
  </mergeCells>
  <pageMargins left="0.7" right="0.7" top="0.75" bottom="0.75" header="0.3" footer="0.3"/>
  <pageSetup paperSize="9" scal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Morpeth</vt:lpstr>
      <vt:lpstr>Sheet2</vt:lpstr>
      <vt:lpstr>Sheet3</vt:lpstr>
      <vt:lpstr>Morpeth!Print_Area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dcterms:created xsi:type="dcterms:W3CDTF">2015-04-14T22:58:13Z</dcterms:created>
  <dcterms:modified xsi:type="dcterms:W3CDTF">2022-04-26T08:34:33Z</dcterms:modified>
</cp:coreProperties>
</file>