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July 2022\"/>
    </mc:Choice>
  </mc:AlternateContent>
  <bookViews>
    <workbookView xWindow="0" yWindow="0" windowWidth="19200" windowHeight="6770"/>
  </bookViews>
  <sheets>
    <sheet name="Morpeth" sheetId="1" r:id="rId1"/>
  </sheets>
  <definedNames>
    <definedName name="HWA">"HWA logo"</definedName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N59" i="1" s="1"/>
  <c r="K59" i="1"/>
  <c r="J59" i="1"/>
  <c r="N57" i="1"/>
  <c r="N55" i="1"/>
  <c r="P20" i="1"/>
  <c r="O20" i="1"/>
  <c r="Q75" i="1" l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<sst xmlns="http://schemas.openxmlformats.org/spreadsheetml/2006/main" count="292" uniqueCount="82">
  <si>
    <t>MORPETH WASTEWATER TREATMENT WORKS - MONTHLY POLLUTION MONITORING SUMMARY - JULY 2022</t>
  </si>
  <si>
    <t>Environment Protection Licence No. 10693</t>
  </si>
  <si>
    <t>Licensee</t>
  </si>
  <si>
    <t>Hunter Water Corporation</t>
  </si>
  <si>
    <t>Date Obtained: 1 August 2022</t>
  </si>
  <si>
    <t>36 Honeysuckle Drive</t>
  </si>
  <si>
    <t>Date Published: 19 August 2022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</si>
  <si>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</si>
  <si>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</si>
  <si>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</si>
  <si>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</si>
  <si>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</si>
  <si>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</si>
  <si>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</si>
  <si>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July 2022 to 31 July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</si>
  <si>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</si>
  <si>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</si>
  <si>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</si>
  <si>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</si>
  <si>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</si>
  <si>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</si>
  <si>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</si>
  <si>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</si>
  <si>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</si>
  <si>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</si>
  <si>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</si>
  <si>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</si>
  <si>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</si>
  <si>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</si>
  <si>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</si>
  <si>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</si>
  <si>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</si>
  <si>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</si>
  <si>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</si>
  <si>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</si>
  <si>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</si>
  <si>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</si>
  <si>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</si>
  <si>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</si>
  <si>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</si>
  <si>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</si>
  <si>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</si>
  <si>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</si>
  <si>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</si>
  <si>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</si>
  <si>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</si>
  <si>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</si>
  <si>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</si>
  <si>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</si>
  <si>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</si>
  <si>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</si>
  <si>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</si>
  <si>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</si>
  <si>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</si>
  <si>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</si>
  <si>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</si>
  <si>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</si>
  <si>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</si>
  <si>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</si>
  <si>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</si>
  <si>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</si>
  <si>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</si>
  <si>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</si>
  <si>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</si>
  <si>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</si>
  <si>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</si>
  <si>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</si>
  <si>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</si>
  <si>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</si>
  <si>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</si>
  <si>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</si>
  <si>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</si>
  <si>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</si>
  <si>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</si>
  <si>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</si>
  <si>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</si>
  <si>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</si>
  <si>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</si>
  <si>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</si>
  <si>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</si>
  <si>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</si>
  <si>
    <t>*Two discharge events occurred during reporting period with one sample not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</si>
</sst>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3" borderId="11" xfId="3" applyNumberForma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/>
    </xf>
    <xf numFmtId="0" fontId="2" fillId="0" borderId="0" xfId="3"/>
    <xf numFmtId="3" fontId="0" fillId="3" borderId="11" xfId="0" applyNumberFormat="1" applyFill="1" applyBorder="1" applyAlignment="1">
      <alignment horizontal="center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5"/>
  <sheetViews>
    <sheetView tabSelected="1" zoomScale="85" zoomScaleNormal="85" zoomScaleSheetLayoutView="90" workbookViewId="0">
      <selection activeCell="C62" sqref="C62:C63"/>
    </sheetView>
  </sheetViews>
  <sheetFormatPr defaultRowHeight="12.5" x14ac:dyDescent="0.25"/>
  <cols>
    <col min="1" max="1" width="33.7265625" customWidth="1"/>
    <col min="2" max="2" width="35.7265625" hidden="1" customWidth="1"/>
    <col min="3" max="3" width="30.81640625" customWidth="1"/>
    <col min="4" max="4" width="38.26953125" hidden="1" customWidth="1"/>
    <col min="5" max="5" width="19.7265625" customWidth="1"/>
    <col min="6" max="6" width="21.7265625" hidden="1" customWidth="1"/>
    <col min="7" max="7" width="22" customWidth="1"/>
    <col min="8" max="11" width="13.54296875" customWidth="1"/>
    <col min="12" max="12" width="10.5429687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3</v>
      </c>
      <c r="I15" s="43">
        <v>12.25</v>
      </c>
      <c r="J15" s="43">
        <v>13</v>
      </c>
      <c r="K15" s="44">
        <v>20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5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>
        <v>7900</v>
      </c>
      <c r="I16" s="43">
        <v>7900</v>
      </c>
      <c r="J16" s="43">
        <v>7900</v>
      </c>
      <c r="K16" s="43">
        <v>7900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5">
      <c r="A17" s="39" t="s">
        <v>45</v>
      </c>
      <c r="B17" s="45" t="s">
        <v>46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1.91</v>
      </c>
      <c r="I17" s="47">
        <v>1.91</v>
      </c>
      <c r="J17" s="47">
        <v>1.91</v>
      </c>
      <c r="K17" s="47">
        <v>1.91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5">
      <c r="A18" s="48" t="s">
        <v>47</v>
      </c>
      <c r="B18" s="48" t="s">
        <v>48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0.52</v>
      </c>
      <c r="I18" s="49">
        <v>0.52</v>
      </c>
      <c r="J18" s="49">
        <v>0.52</v>
      </c>
      <c r="K18" s="49">
        <v>0.52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5">
      <c r="A19" s="39" t="s">
        <v>49</v>
      </c>
      <c r="B19" s="39" t="s">
        <v>50</v>
      </c>
      <c r="C19" s="40" t="s">
        <v>34</v>
      </c>
      <c r="D19" s="40" t="s">
        <v>35</v>
      </c>
      <c r="E19" s="46" t="s">
        <v>51</v>
      </c>
      <c r="F19" s="46" t="s">
        <v>52</v>
      </c>
      <c r="G19" s="50">
        <v>2</v>
      </c>
      <c r="H19" s="43" t="s">
        <v>53</v>
      </c>
      <c r="I19" s="43" t="s">
        <v>53</v>
      </c>
      <c r="J19" s="43" t="s">
        <v>53</v>
      </c>
      <c r="K19" s="43" t="s">
        <v>53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5">
      <c r="A20" s="48" t="s">
        <v>54</v>
      </c>
      <c r="B20" s="48" t="s">
        <v>54</v>
      </c>
      <c r="C20" s="41" t="s">
        <v>54</v>
      </c>
      <c r="D20" s="42" t="s">
        <v>54</v>
      </c>
      <c r="E20" s="46" t="s">
        <v>36</v>
      </c>
      <c r="F20" s="46" t="s">
        <v>37</v>
      </c>
      <c r="G20" s="42">
        <v>4</v>
      </c>
      <c r="H20" s="47">
        <v>7.12</v>
      </c>
      <c r="I20" s="47">
        <v>7.33</v>
      </c>
      <c r="J20" s="47">
        <v>7.3250000000000002</v>
      </c>
      <c r="K20" s="49">
        <v>7.55</v>
      </c>
      <c r="L20" s="42" t="s">
        <v>38</v>
      </c>
      <c r="M20" s="42" t="s">
        <v>38</v>
      </c>
      <c r="N20" s="51" t="s">
        <v>55</v>
      </c>
      <c r="O20" s="52" t="str">
        <f>TEXT(H20,"0.00")&amp;" - "&amp;TEXT(K20,"0.00")</f>
        <v>7.12 - 7.55</v>
      </c>
      <c r="P20" s="42" t="str">
        <f>IF(AND(H20&gt;=6.5,K20&lt;=8.5),"Yes","No")</f>
        <v>Yes</v>
      </c>
    </row>
    <row r="21" spans="1:16" ht="15" customHeight="1" x14ac:dyDescent="0.25">
      <c r="A21" s="48" t="s">
        <v>56</v>
      </c>
      <c r="B21" s="39" t="s">
        <v>57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49">
        <v>1.57</v>
      </c>
      <c r="I21" s="49">
        <v>1.57</v>
      </c>
      <c r="J21" s="49">
        <v>1.57</v>
      </c>
      <c r="K21" s="49">
        <v>1.57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5">
      <c r="A22" s="39" t="s">
        <v>58</v>
      </c>
      <c r="B22" s="45" t="s">
        <v>59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53">
        <v>3.9</v>
      </c>
      <c r="I22" s="53">
        <v>3.9</v>
      </c>
      <c r="J22" s="53">
        <v>3.9</v>
      </c>
      <c r="K22" s="53">
        <v>3.9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5">
      <c r="A23" s="48" t="s">
        <v>60</v>
      </c>
      <c r="B23" s="45" t="s">
        <v>61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4</v>
      </c>
      <c r="H23" s="43">
        <v>3</v>
      </c>
      <c r="I23" s="44">
        <v>29</v>
      </c>
      <c r="J23" s="43">
        <v>25</v>
      </c>
      <c r="K23" s="44">
        <v>63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" x14ac:dyDescent="0.3">
      <c r="A27" s="11" t="s">
        <v>62</v>
      </c>
      <c r="B27" s="11"/>
      <c r="C27" s="12" t="s">
        <v>63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64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65</v>
      </c>
      <c r="F33" s="41"/>
      <c r="G33" s="42">
        <v>2</v>
      </c>
      <c r="H33" s="42">
        <v>12</v>
      </c>
      <c r="I33" s="43">
        <v>41.5</v>
      </c>
      <c r="J33" s="43">
        <v>41.5</v>
      </c>
      <c r="K33" s="42">
        <v>71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6" ht="15" customHeight="1" x14ac:dyDescent="0.25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65</v>
      </c>
      <c r="F34" s="41"/>
      <c r="G34" s="42">
        <v>2</v>
      </c>
      <c r="H34" s="42">
        <v>150000</v>
      </c>
      <c r="I34" s="42">
        <v>445000</v>
      </c>
      <c r="J34" s="42">
        <v>445000</v>
      </c>
      <c r="K34" s="42">
        <v>740000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6" ht="15" customHeight="1" x14ac:dyDescent="0.25">
      <c r="A35" s="48" t="s">
        <v>47</v>
      </c>
      <c r="B35" s="48" t="s">
        <v>48</v>
      </c>
      <c r="C35" s="40" t="s">
        <v>34</v>
      </c>
      <c r="D35" s="40" t="s">
        <v>35</v>
      </c>
      <c r="E35" s="41" t="s">
        <v>65</v>
      </c>
      <c r="F35" s="41"/>
      <c r="G35" s="42">
        <v>2</v>
      </c>
      <c r="H35" s="42">
        <v>1.27</v>
      </c>
      <c r="I35" s="42">
        <v>3.605</v>
      </c>
      <c r="J35" s="42">
        <v>3.605</v>
      </c>
      <c r="K35" s="42">
        <v>5.94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6" ht="15" customHeight="1" x14ac:dyDescent="0.25">
      <c r="A36" s="39" t="s">
        <v>45</v>
      </c>
      <c r="B36" s="45" t="s">
        <v>46</v>
      </c>
      <c r="C36" s="40" t="s">
        <v>34</v>
      </c>
      <c r="D36" s="40" t="s">
        <v>35</v>
      </c>
      <c r="E36" s="41" t="s">
        <v>65</v>
      </c>
      <c r="F36" s="41"/>
      <c r="G36" s="42">
        <v>2</v>
      </c>
      <c r="H36" s="42">
        <v>1.97</v>
      </c>
      <c r="I36" s="42">
        <v>2.2200000000000002</v>
      </c>
      <c r="J36" s="42">
        <v>2.2200000000000002</v>
      </c>
      <c r="K36" s="42">
        <v>2.4700000000000002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6" ht="15" customHeight="1" x14ac:dyDescent="0.25">
      <c r="A37" s="39" t="s">
        <v>49</v>
      </c>
      <c r="B37" s="39" t="s">
        <v>50</v>
      </c>
      <c r="C37" s="40" t="s">
        <v>34</v>
      </c>
      <c r="D37" s="40" t="s">
        <v>35</v>
      </c>
      <c r="E37" s="41" t="s">
        <v>65</v>
      </c>
      <c r="F37" s="41"/>
      <c r="G37" s="42">
        <v>2</v>
      </c>
      <c r="H37" s="42" t="s">
        <v>53</v>
      </c>
      <c r="I37" s="42">
        <v>7</v>
      </c>
      <c r="J37" s="42">
        <v>7</v>
      </c>
      <c r="K37" s="42">
        <v>12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6" ht="15" customHeight="1" x14ac:dyDescent="0.25">
      <c r="A38" s="48" t="s">
        <v>56</v>
      </c>
      <c r="B38" s="39" t="s">
        <v>57</v>
      </c>
      <c r="C38" s="40" t="s">
        <v>34</v>
      </c>
      <c r="D38" s="40" t="s">
        <v>35</v>
      </c>
      <c r="E38" s="41" t="s">
        <v>65</v>
      </c>
      <c r="F38" s="41"/>
      <c r="G38" s="42">
        <v>2</v>
      </c>
      <c r="H38" s="42">
        <v>1</v>
      </c>
      <c r="I38" s="53">
        <v>1.4950000000000001</v>
      </c>
      <c r="J38" s="53">
        <v>1.4950000000000001</v>
      </c>
      <c r="K38" s="42">
        <v>1.99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6" ht="15" customHeight="1" x14ac:dyDescent="0.25">
      <c r="A39" s="39" t="s">
        <v>58</v>
      </c>
      <c r="B39" s="45" t="s">
        <v>59</v>
      </c>
      <c r="C39" s="40" t="s">
        <v>34</v>
      </c>
      <c r="D39" s="40" t="s">
        <v>35</v>
      </c>
      <c r="E39" s="41" t="s">
        <v>65</v>
      </c>
      <c r="F39" s="41"/>
      <c r="G39" s="42">
        <v>2</v>
      </c>
      <c r="H39" s="42">
        <v>4.5</v>
      </c>
      <c r="I39" s="42">
        <v>9.1999999999999993</v>
      </c>
      <c r="J39" s="42">
        <v>9.1999999999999993</v>
      </c>
      <c r="K39" s="42">
        <v>13.9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6" ht="15" customHeight="1" x14ac:dyDescent="0.25">
      <c r="A40" s="48" t="s">
        <v>60</v>
      </c>
      <c r="B40" s="45" t="s">
        <v>61</v>
      </c>
      <c r="C40" s="40" t="s">
        <v>34</v>
      </c>
      <c r="D40" s="40" t="s">
        <v>35</v>
      </c>
      <c r="E40" s="41" t="s">
        <v>65</v>
      </c>
      <c r="F40" s="41"/>
      <c r="G40" s="42">
        <v>2</v>
      </c>
      <c r="H40" s="42">
        <v>35</v>
      </c>
      <c r="I40" s="43">
        <v>104.5</v>
      </c>
      <c r="J40" s="43">
        <v>104.5</v>
      </c>
      <c r="K40" s="42">
        <v>174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6" ht="15" customHeight="1" x14ac:dyDescent="0.25">
      <c r="A41" s="48" t="s">
        <v>54</v>
      </c>
      <c r="B41" s="48" t="s">
        <v>54</v>
      </c>
      <c r="C41" s="41" t="s">
        <v>54</v>
      </c>
      <c r="D41" s="42" t="s">
        <v>54</v>
      </c>
      <c r="E41" s="41" t="s">
        <v>65</v>
      </c>
      <c r="F41" s="41"/>
      <c r="G41" s="42">
        <v>2</v>
      </c>
      <c r="H41" s="42">
        <v>7.05</v>
      </c>
      <c r="I41" s="42">
        <v>7.07</v>
      </c>
      <c r="J41" s="42">
        <v>7.07</v>
      </c>
      <c r="K41" s="42">
        <v>7.09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6" x14ac:dyDescent="0.25">
      <c r="A42" s="58"/>
      <c r="E42" s="59"/>
      <c r="F42" s="59"/>
      <c r="G42" s="59"/>
      <c r="H42" s="59"/>
      <c r="I42" s="59"/>
      <c r="J42" s="59"/>
      <c r="K42" s="59"/>
      <c r="L42" s="59"/>
    </row>
    <row r="43" spans="1:16" ht="12.75" customHeight="1" x14ac:dyDescent="0.25">
      <c r="A43" s="60" t="s">
        <v>66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.5" customHeight="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7" x14ac:dyDescent="0.25">
      <c r="E49" s="59"/>
      <c r="F49" s="59"/>
      <c r="G49" s="59"/>
      <c r="H49" s="59"/>
      <c r="I49" s="59"/>
      <c r="J49" s="59"/>
      <c r="K49" s="59"/>
      <c r="L49" s="59"/>
    </row>
    <row r="50" spans="1:17" ht="15.5" x14ac:dyDescent="0.35">
      <c r="A50" s="10" t="s">
        <v>67</v>
      </c>
      <c r="D50" s="62">
        <v>54</v>
      </c>
      <c r="G50" s="63"/>
      <c r="J50" s="64"/>
      <c r="K50" s="64"/>
      <c r="L50" s="56"/>
      <c r="M50" s="56"/>
      <c r="N50" s="56"/>
      <c r="O50" s="56"/>
      <c r="P50" s="56"/>
    </row>
    <row r="51" spans="1:17" ht="12.75" customHeight="1" x14ac:dyDescent="0.3">
      <c r="A51" s="65" t="s">
        <v>13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7" ht="13" x14ac:dyDescent="0.3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ht="13" x14ac:dyDescent="0.3">
      <c r="A53" s="67" t="s">
        <v>68</v>
      </c>
      <c r="B53" s="68"/>
      <c r="C53" s="68"/>
      <c r="D53" s="27" t="s">
        <v>69</v>
      </c>
      <c r="E53" s="27" t="s">
        <v>15</v>
      </c>
      <c r="F53" s="18"/>
      <c r="G53" s="18" t="s">
        <v>16</v>
      </c>
      <c r="H53" s="69" t="s">
        <v>70</v>
      </c>
      <c r="I53" s="70"/>
      <c r="J53" s="71" t="s">
        <v>71</v>
      </c>
      <c r="K53" s="71" t="s">
        <v>17</v>
      </c>
      <c r="L53" s="72" t="s">
        <v>28</v>
      </c>
      <c r="M53" s="73" t="s">
        <v>72</v>
      </c>
      <c r="N53" s="74" t="s">
        <v>73</v>
      </c>
      <c r="P53" s="75"/>
      <c r="Q53" s="76"/>
    </row>
    <row r="54" spans="1:17" ht="13" x14ac:dyDescent="0.3">
      <c r="A54" s="77"/>
      <c r="B54" s="78"/>
      <c r="C54" s="78"/>
      <c r="D54" s="35"/>
      <c r="E54" s="35" t="s">
        <v>24</v>
      </c>
      <c r="F54" s="34"/>
      <c r="G54" s="34" t="s">
        <v>25</v>
      </c>
      <c r="H54" s="69"/>
      <c r="I54" s="70"/>
      <c r="J54" s="71"/>
      <c r="K54" s="71"/>
      <c r="L54" s="72"/>
      <c r="M54" s="79" t="s">
        <v>29</v>
      </c>
      <c r="N54" s="80"/>
    </row>
    <row r="55" spans="1:17" ht="12.75" customHeight="1" x14ac:dyDescent="0.25">
      <c r="A55" s="81" t="s">
        <v>74</v>
      </c>
      <c r="B55" s="82"/>
      <c r="C55" s="83"/>
      <c r="D55" s="84">
        <v>3</v>
      </c>
      <c r="E55" s="40" t="s">
        <v>75</v>
      </c>
      <c r="F55" s="85">
        <v>30.52</v>
      </c>
      <c r="G55" s="86" t="s">
        <v>76</v>
      </c>
      <c r="H55" s="87">
        <v>31</v>
      </c>
      <c r="I55" s="88"/>
      <c r="J55" s="89">
        <v>7810</v>
      </c>
      <c r="K55" s="89">
        <v>16739.548387096773</v>
      </c>
      <c r="L55" s="90">
        <v>46360</v>
      </c>
      <c r="M55" s="91">
        <v>208000</v>
      </c>
      <c r="N55" s="91" t="str">
        <f>IF(L55&lt;=M55,"Yes","No")</f>
        <v>Yes</v>
      </c>
    </row>
    <row r="56" spans="1:17" x14ac:dyDescent="0.25">
      <c r="A56" s="81" t="s">
        <v>77</v>
      </c>
      <c r="B56" s="82"/>
      <c r="C56" s="83"/>
      <c r="D56" s="84">
        <v>4</v>
      </c>
      <c r="E56" s="40" t="s">
        <v>75</v>
      </c>
      <c r="F56" s="85">
        <v>0</v>
      </c>
      <c r="G56" s="86" t="s">
        <v>76</v>
      </c>
      <c r="H56" s="87">
        <v>31</v>
      </c>
      <c r="I56" s="88"/>
      <c r="J56" s="89">
        <v>0</v>
      </c>
      <c r="K56" s="89">
        <v>191.61290322580646</v>
      </c>
      <c r="L56" s="90">
        <v>2161</v>
      </c>
      <c r="M56" s="90" t="s">
        <v>38</v>
      </c>
      <c r="N56" s="90" t="s">
        <v>38</v>
      </c>
    </row>
    <row r="57" spans="1:17" s="94" customFormat="1" ht="12.75" customHeight="1" x14ac:dyDescent="0.25">
      <c r="A57" s="81" t="s">
        <v>78</v>
      </c>
      <c r="B57" s="82"/>
      <c r="C57" s="83"/>
      <c r="D57" s="84">
        <v>6</v>
      </c>
      <c r="E57" s="40" t="s">
        <v>75</v>
      </c>
      <c r="F57" s="85">
        <v>7.89</v>
      </c>
      <c r="G57" s="86" t="s">
        <v>76</v>
      </c>
      <c r="H57" s="87">
        <v>31</v>
      </c>
      <c r="I57" s="88"/>
      <c r="J57" s="92">
        <v>0</v>
      </c>
      <c r="K57" s="92">
        <v>21207.774193548386</v>
      </c>
      <c r="L57" s="93">
        <v>116241</v>
      </c>
      <c r="M57" s="91">
        <v>208000</v>
      </c>
      <c r="N57" s="91" t="str">
        <f>IF(L57&lt;=M57,"Yes","No")</f>
        <v>Yes</v>
      </c>
    </row>
    <row r="58" spans="1:17" ht="12.75" customHeight="1" x14ac:dyDescent="0.25">
      <c r="A58" s="81" t="s">
        <v>79</v>
      </c>
      <c r="B58" s="82"/>
      <c r="C58" s="83"/>
      <c r="D58" s="84">
        <v>7</v>
      </c>
      <c r="E58" s="40" t="s">
        <v>75</v>
      </c>
      <c r="F58" s="85">
        <v>0</v>
      </c>
      <c r="G58" s="86" t="s">
        <v>76</v>
      </c>
      <c r="H58" s="87">
        <v>31</v>
      </c>
      <c r="I58" s="88"/>
      <c r="J58" s="95">
        <v>0</v>
      </c>
      <c r="K58" s="95">
        <v>0</v>
      </c>
      <c r="L58" s="93">
        <v>0</v>
      </c>
      <c r="M58" s="90" t="s">
        <v>38</v>
      </c>
      <c r="N58" s="90" t="s">
        <v>38</v>
      </c>
    </row>
    <row r="59" spans="1:17" x14ac:dyDescent="0.25">
      <c r="A59" s="81" t="s">
        <v>80</v>
      </c>
      <c r="B59" s="82"/>
      <c r="C59" s="83"/>
      <c r="D59" s="84">
        <v>8</v>
      </c>
      <c r="E59" s="40" t="s">
        <v>75</v>
      </c>
      <c r="F59" s="85">
        <v>38.409999999999997</v>
      </c>
      <c r="G59" s="86" t="s">
        <v>76</v>
      </c>
      <c r="H59" s="87">
        <v>31</v>
      </c>
      <c r="I59" s="88"/>
      <c r="J59" s="95">
        <f>J55+J57</f>
        <v>7810</v>
      </c>
      <c r="K59" s="95">
        <f>K55+K57</f>
        <v>37947.322580645159</v>
      </c>
      <c r="L59" s="93">
        <f>L55+L57</f>
        <v>162601</v>
      </c>
      <c r="M59" s="90">
        <v>208000</v>
      </c>
      <c r="N59" s="90" t="str">
        <f>IF(L59&lt;=M59,"Yes","No")</f>
        <v>Yes</v>
      </c>
    </row>
    <row r="62" spans="1:17" x14ac:dyDescent="0.25">
      <c r="A62" s="58"/>
    </row>
    <row r="63" spans="1:17" x14ac:dyDescent="0.25">
      <c r="A63" s="58"/>
    </row>
    <row r="64" spans="1:17" x14ac:dyDescent="0.25">
      <c r="A64" s="58"/>
    </row>
    <row r="71" spans="1:17" x14ac:dyDescent="0.25">
      <c r="A71" s="58" t="s">
        <v>81</v>
      </c>
    </row>
    <row r="75" spans="1:17" x14ac:dyDescent="0.25">
      <c r="Q75">
        <f ca="1">+Q75:Q78</f>
        <v>0</v>
      </c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2022-08-19T07:29:37Z</dcterms:created>
  <dcterms:modified xsi:type="dcterms:W3CDTF">2022-08-19T07:29:53Z</dcterms:modified>
</cp:coreProperties>
</file>