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December 2021\"/>
    </mc:Choice>
  </mc:AlternateContent>
  <bookViews>
    <workbookView xWindow="0" yWindow="0" windowWidth="19200" windowHeight="7350"/>
  </bookViews>
  <sheets>
    <sheet name="Morpeth" sheetId="1" r:id="rId1"/>
  </sheets>
  <definedNames>
    <definedName name="HWA">"HWA logo"</definedName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L56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<sst xmlns="http://schemas.openxmlformats.org/spreadsheetml/2006/main" count="295" uniqueCount="82">
  <si>
    <t>MORPETH WASTEWATER TREATMENT WORKS - MONTHLY POLLUTION MONITORING SUMMARY - DECEMBER 2021</t>
  </si>
  <si>
    <t>Environment Protection Licence No. 10693</t>
  </si>
  <si>
    <t>Licensee</t>
  </si>
  <si>
    <t>Hunter Water Corporation</t>
  </si>
  <si>
    <t>Date Obtained:  7 January 2022</t>
  </si>
  <si>
    <t>36 Honeysuckle Drive</t>
  </si>
  <si>
    <t>Date Published:  20 January 2022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</si>
  <si>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</si>
  <si>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</si>
  <si>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</si>
  <si>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</si>
  <si>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</si>
  <si>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</si>
  <si>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</si>
  <si>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December 2021 to 31 December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</si>
  <si>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</si>
  <si>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</si>
  <si>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</si>
  <si>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</si>
  <si>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</si>
  <si>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</si>
  <si>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</si>
  <si>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</si>
  <si>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</si>
  <si>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</si>
  <si>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</si>
  <si>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</si>
  <si>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</si>
  <si>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</si>
  <si>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</si>
  <si>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</si>
  <si>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</si>
  <si>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</si>
  <si>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</si>
  <si>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</si>
  <si>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</si>
  <si>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</si>
  <si>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</si>
  <si>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</si>
  <si>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</si>
  <si>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</si>
  <si>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</si>
  <si>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</si>
  <si>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</si>
  <si>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</si>
  <si>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</si>
  <si>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</si>
  <si>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</si>
  <si>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</si>
  <si>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</si>
  <si>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</si>
  <si>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</si>
  <si>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</si>
  <si>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</si>
  <si>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</si>
  <si>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</si>
  <si>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</si>
  <si>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</si>
  <si>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</si>
  <si>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</si>
  <si>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</si>
  <si>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</si>
  <si>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</si>
  <si>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</si>
  <si>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</si>
  <si>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</si>
  <si>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~55000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</si>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</sst>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1" xfId="3" applyNumberFormat="1" applyBorder="1" applyAlignment="1">
      <alignment horizont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1"/>
  <sheetViews>
    <sheetView tabSelected="1" zoomScale="85" zoomScaleNormal="85" zoomScaleSheetLayoutView="80" workbookViewId="0">
      <selection activeCell="C67" sqref="C67"/>
    </sheetView>
  </sheetViews>
  <sheetFormatPr defaultRowHeight="12.5" x14ac:dyDescent="0.25"/>
  <cols>
    <col min="1" max="1" width="33.81640625" customWidth="1"/>
    <col min="2" max="2" width="35.81640625" hidden="1" customWidth="1"/>
    <col min="3" max="3" width="30.81640625" customWidth="1"/>
    <col min="4" max="4" width="38.1796875" hidden="1" customWidth="1"/>
    <col min="5" max="5" width="19.81640625" customWidth="1"/>
    <col min="6" max="6" width="21.81640625" hidden="1" customWidth="1"/>
    <col min="7" max="7" width="22" customWidth="1"/>
    <col min="8" max="11" width="13.54296875" customWidth="1"/>
    <col min="12" max="12" width="10.54296875" customWidth="1"/>
    <col min="13" max="13" width="10.1796875" customWidth="1"/>
    <col min="14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5</v>
      </c>
      <c r="H15" s="43" t="s">
        <v>38</v>
      </c>
      <c r="I15" s="44">
        <v>3.2</v>
      </c>
      <c r="J15" s="44">
        <v>2</v>
      </c>
      <c r="K15" s="45">
        <v>5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">
        <v>39</v>
      </c>
    </row>
    <row r="16" spans="1:41" ht="15" customHeight="1" x14ac:dyDescent="0.25">
      <c r="A16" s="39" t="s">
        <v>40</v>
      </c>
      <c r="B16" s="39" t="s">
        <v>41</v>
      </c>
      <c r="C16" s="42" t="s">
        <v>42</v>
      </c>
      <c r="D16" s="40" t="s">
        <v>43</v>
      </c>
      <c r="E16" s="41" t="s">
        <v>44</v>
      </c>
      <c r="F16" s="41" t="s">
        <v>45</v>
      </c>
      <c r="G16" s="42">
        <v>1</v>
      </c>
      <c r="H16" s="44">
        <v>180</v>
      </c>
      <c r="I16" s="44">
        <v>180</v>
      </c>
      <c r="J16" s="44">
        <v>180</v>
      </c>
      <c r="K16" s="44">
        <v>180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">
        <v>39</v>
      </c>
    </row>
    <row r="17" spans="1:16" ht="15" customHeight="1" x14ac:dyDescent="0.25">
      <c r="A17" s="39" t="s">
        <v>46</v>
      </c>
      <c r="B17" s="46" t="s">
        <v>47</v>
      </c>
      <c r="C17" s="40" t="s">
        <v>34</v>
      </c>
      <c r="D17" s="40" t="s">
        <v>35</v>
      </c>
      <c r="E17" s="47" t="s">
        <v>44</v>
      </c>
      <c r="F17" s="47" t="s">
        <v>45</v>
      </c>
      <c r="G17" s="42">
        <v>1</v>
      </c>
      <c r="H17" s="48">
        <v>3.57</v>
      </c>
      <c r="I17" s="48">
        <v>3.57</v>
      </c>
      <c r="J17" s="48">
        <v>3.57</v>
      </c>
      <c r="K17" s="48">
        <v>3.57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">
        <v>39</v>
      </c>
    </row>
    <row r="18" spans="1:16" ht="15" customHeight="1" x14ac:dyDescent="0.25">
      <c r="A18" s="49" t="s">
        <v>48</v>
      </c>
      <c r="B18" s="49" t="s">
        <v>49</v>
      </c>
      <c r="C18" s="40" t="s">
        <v>34</v>
      </c>
      <c r="D18" s="40" t="s">
        <v>35</v>
      </c>
      <c r="E18" s="47" t="s">
        <v>44</v>
      </c>
      <c r="F18" s="47" t="s">
        <v>45</v>
      </c>
      <c r="G18" s="42">
        <v>1</v>
      </c>
      <c r="H18" s="50">
        <v>0.09</v>
      </c>
      <c r="I18" s="50">
        <v>0.09</v>
      </c>
      <c r="J18" s="50">
        <v>0.09</v>
      </c>
      <c r="K18" s="50">
        <v>0.09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">
        <v>39</v>
      </c>
    </row>
    <row r="19" spans="1:16" ht="15" customHeight="1" x14ac:dyDescent="0.25">
      <c r="A19" s="39" t="s">
        <v>50</v>
      </c>
      <c r="B19" s="39" t="s">
        <v>51</v>
      </c>
      <c r="C19" s="40" t="s">
        <v>34</v>
      </c>
      <c r="D19" s="40" t="s">
        <v>35</v>
      </c>
      <c r="E19" s="47" t="s">
        <v>52</v>
      </c>
      <c r="F19" s="47" t="s">
        <v>53</v>
      </c>
      <c r="G19" s="51">
        <v>3</v>
      </c>
      <c r="H19" s="44" t="s">
        <v>38</v>
      </c>
      <c r="I19" s="44" t="s">
        <v>38</v>
      </c>
      <c r="J19" s="44" t="s">
        <v>38</v>
      </c>
      <c r="K19" s="44" t="s">
        <v>38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">
        <v>39</v>
      </c>
    </row>
    <row r="20" spans="1:16" ht="15" customHeight="1" x14ac:dyDescent="0.25">
      <c r="A20" s="49" t="s">
        <v>54</v>
      </c>
      <c r="B20" s="49" t="s">
        <v>54</v>
      </c>
      <c r="C20" s="41" t="s">
        <v>54</v>
      </c>
      <c r="D20" s="42" t="s">
        <v>54</v>
      </c>
      <c r="E20" s="47" t="s">
        <v>36</v>
      </c>
      <c r="F20" s="47" t="s">
        <v>37</v>
      </c>
      <c r="G20" s="42">
        <v>5</v>
      </c>
      <c r="H20" s="48">
        <v>7.41</v>
      </c>
      <c r="I20" s="48">
        <v>7.5279999999999996</v>
      </c>
      <c r="J20" s="48">
        <v>7.52</v>
      </c>
      <c r="K20" s="50">
        <v>7.62</v>
      </c>
      <c r="L20" s="42" t="s">
        <v>39</v>
      </c>
      <c r="M20" s="42" t="s">
        <v>39</v>
      </c>
      <c r="N20" s="52" t="s">
        <v>55</v>
      </c>
      <c r="O20" s="53" t="str">
        <f>TEXT(H20,"0.00")&amp;" - "&amp;TEXT(K20,"0.00")</f>
        <v>7.41 - 7.62</v>
      </c>
      <c r="P20" s="42" t="str">
        <f>IF(AND(H20&gt;=6.5,K20&lt;=8.5),"Yes","No")</f>
        <v>Yes</v>
      </c>
    </row>
    <row r="21" spans="1:16" ht="15" customHeight="1" x14ac:dyDescent="0.25">
      <c r="A21" s="49" t="s">
        <v>56</v>
      </c>
      <c r="B21" s="39" t="s">
        <v>57</v>
      </c>
      <c r="C21" s="40" t="s">
        <v>34</v>
      </c>
      <c r="D21" s="40" t="s">
        <v>35</v>
      </c>
      <c r="E21" s="41" t="s">
        <v>44</v>
      </c>
      <c r="F21" s="41" t="s">
        <v>45</v>
      </c>
      <c r="G21" s="42">
        <v>1</v>
      </c>
      <c r="H21" s="50">
        <v>1.1200000000000001</v>
      </c>
      <c r="I21" s="50">
        <v>1.1200000000000001</v>
      </c>
      <c r="J21" s="50">
        <v>1.1200000000000001</v>
      </c>
      <c r="K21" s="50">
        <v>1.1200000000000001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">
        <v>39</v>
      </c>
    </row>
    <row r="22" spans="1:16" ht="15" customHeight="1" x14ac:dyDescent="0.25">
      <c r="A22" s="39" t="s">
        <v>58</v>
      </c>
      <c r="B22" s="46" t="s">
        <v>59</v>
      </c>
      <c r="C22" s="40" t="s">
        <v>34</v>
      </c>
      <c r="D22" s="40" t="s">
        <v>35</v>
      </c>
      <c r="E22" s="41" t="s">
        <v>44</v>
      </c>
      <c r="F22" s="41" t="s">
        <v>45</v>
      </c>
      <c r="G22" s="42">
        <v>1</v>
      </c>
      <c r="H22" s="54">
        <v>1.2</v>
      </c>
      <c r="I22" s="54">
        <v>1.2</v>
      </c>
      <c r="J22" s="54">
        <v>1.2</v>
      </c>
      <c r="K22" s="54">
        <v>1.2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">
        <v>39</v>
      </c>
    </row>
    <row r="23" spans="1:16" ht="15" customHeight="1" x14ac:dyDescent="0.25">
      <c r="A23" s="49" t="s">
        <v>60</v>
      </c>
      <c r="B23" s="46" t="s">
        <v>61</v>
      </c>
      <c r="C23" s="40" t="s">
        <v>34</v>
      </c>
      <c r="D23" s="40" t="s">
        <v>35</v>
      </c>
      <c r="E23" s="47" t="s">
        <v>36</v>
      </c>
      <c r="F23" s="47" t="s">
        <v>37</v>
      </c>
      <c r="G23" s="42">
        <v>5</v>
      </c>
      <c r="H23" s="44">
        <v>1</v>
      </c>
      <c r="I23" s="45">
        <v>3.4</v>
      </c>
      <c r="J23" s="44">
        <v>3</v>
      </c>
      <c r="K23" s="45">
        <v>6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">
        <v>39</v>
      </c>
    </row>
    <row r="24" spans="1:16" x14ac:dyDescent="0.25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3" x14ac:dyDescent="0.3">
      <c r="A27" s="11" t="s">
        <v>62</v>
      </c>
      <c r="B27" s="11"/>
      <c r="C27" s="12" t="s">
        <v>63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64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65</v>
      </c>
      <c r="F33" s="41"/>
      <c r="G33" s="42">
        <v>1</v>
      </c>
      <c r="H33" s="59">
        <v>13</v>
      </c>
      <c r="I33" s="59">
        <v>13</v>
      </c>
      <c r="J33" s="59">
        <v>13</v>
      </c>
      <c r="K33" s="59">
        <v>13</v>
      </c>
      <c r="L33" s="41" t="s">
        <v>39</v>
      </c>
      <c r="M33" s="41" t="s">
        <v>39</v>
      </c>
      <c r="N33" s="41" t="s">
        <v>39</v>
      </c>
      <c r="O33" s="41" t="s">
        <v>39</v>
      </c>
      <c r="P33" s="41" t="s">
        <v>39</v>
      </c>
    </row>
    <row r="34" spans="1:16" ht="15" customHeight="1" x14ac:dyDescent="0.25">
      <c r="A34" s="39" t="s">
        <v>40</v>
      </c>
      <c r="B34" s="39" t="s">
        <v>41</v>
      </c>
      <c r="C34" s="42" t="s">
        <v>42</v>
      </c>
      <c r="D34" s="40" t="s">
        <v>43</v>
      </c>
      <c r="E34" s="41" t="s">
        <v>65</v>
      </c>
      <c r="F34" s="41"/>
      <c r="G34" s="42">
        <v>1</v>
      </c>
      <c r="H34" s="60" t="s">
        <v>66</v>
      </c>
      <c r="I34" s="60" t="s">
        <v>66</v>
      </c>
      <c r="J34" s="60" t="s">
        <v>66</v>
      </c>
      <c r="K34" s="60" t="s">
        <v>66</v>
      </c>
      <c r="L34" s="41" t="s">
        <v>39</v>
      </c>
      <c r="M34" s="41" t="s">
        <v>39</v>
      </c>
      <c r="N34" s="41" t="s">
        <v>39</v>
      </c>
      <c r="O34" s="41" t="s">
        <v>39</v>
      </c>
      <c r="P34" s="41" t="s">
        <v>39</v>
      </c>
    </row>
    <row r="35" spans="1:16" ht="15" customHeight="1" x14ac:dyDescent="0.25">
      <c r="A35" s="49" t="s">
        <v>48</v>
      </c>
      <c r="B35" s="49" t="s">
        <v>49</v>
      </c>
      <c r="C35" s="40" t="s">
        <v>34</v>
      </c>
      <c r="D35" s="40" t="s">
        <v>35</v>
      </c>
      <c r="E35" s="41" t="s">
        <v>65</v>
      </c>
      <c r="F35" s="41"/>
      <c r="G35" s="42">
        <v>1</v>
      </c>
      <c r="H35" s="61">
        <v>5.5</v>
      </c>
      <c r="I35" s="61">
        <v>5.5</v>
      </c>
      <c r="J35" s="61">
        <v>5.5</v>
      </c>
      <c r="K35" s="61">
        <v>5.5</v>
      </c>
      <c r="L35" s="41" t="s">
        <v>39</v>
      </c>
      <c r="M35" s="41" t="s">
        <v>39</v>
      </c>
      <c r="N35" s="41" t="s">
        <v>39</v>
      </c>
      <c r="O35" s="41" t="s">
        <v>39</v>
      </c>
      <c r="P35" s="41" t="s">
        <v>39</v>
      </c>
    </row>
    <row r="36" spans="1:16" ht="15" customHeight="1" x14ac:dyDescent="0.25">
      <c r="A36" s="39" t="s">
        <v>46</v>
      </c>
      <c r="B36" s="46" t="s">
        <v>47</v>
      </c>
      <c r="C36" s="40" t="s">
        <v>34</v>
      </c>
      <c r="D36" s="40" t="s">
        <v>35</v>
      </c>
      <c r="E36" s="41" t="s">
        <v>65</v>
      </c>
      <c r="F36" s="41"/>
      <c r="G36" s="42">
        <v>1</v>
      </c>
      <c r="H36" s="62">
        <v>1.59</v>
      </c>
      <c r="I36" s="62">
        <v>1.59</v>
      </c>
      <c r="J36" s="62">
        <v>1.59</v>
      </c>
      <c r="K36" s="62">
        <v>1.59</v>
      </c>
      <c r="L36" s="41" t="s">
        <v>39</v>
      </c>
      <c r="M36" s="41" t="s">
        <v>39</v>
      </c>
      <c r="N36" s="41" t="s">
        <v>39</v>
      </c>
      <c r="O36" s="41" t="s">
        <v>39</v>
      </c>
      <c r="P36" s="41" t="s">
        <v>39</v>
      </c>
    </row>
    <row r="37" spans="1:16" ht="15" customHeight="1" x14ac:dyDescent="0.25">
      <c r="A37" s="39" t="s">
        <v>50</v>
      </c>
      <c r="B37" s="39" t="s">
        <v>51</v>
      </c>
      <c r="C37" s="40" t="s">
        <v>34</v>
      </c>
      <c r="D37" s="40" t="s">
        <v>35</v>
      </c>
      <c r="E37" s="41" t="s">
        <v>65</v>
      </c>
      <c r="F37" s="41"/>
      <c r="G37" s="42">
        <v>1</v>
      </c>
      <c r="H37" s="59">
        <v>16</v>
      </c>
      <c r="I37" s="59">
        <v>16</v>
      </c>
      <c r="J37" s="59">
        <v>16</v>
      </c>
      <c r="K37" s="59">
        <v>16</v>
      </c>
      <c r="L37" s="41" t="s">
        <v>39</v>
      </c>
      <c r="M37" s="41" t="s">
        <v>39</v>
      </c>
      <c r="N37" s="41" t="s">
        <v>39</v>
      </c>
      <c r="O37" s="41" t="s">
        <v>39</v>
      </c>
      <c r="P37" s="41" t="s">
        <v>39</v>
      </c>
    </row>
    <row r="38" spans="1:16" ht="15" customHeight="1" x14ac:dyDescent="0.25">
      <c r="A38" s="49" t="s">
        <v>56</v>
      </c>
      <c r="B38" s="39" t="s">
        <v>57</v>
      </c>
      <c r="C38" s="40" t="s">
        <v>34</v>
      </c>
      <c r="D38" s="40" t="s">
        <v>35</v>
      </c>
      <c r="E38" s="41" t="s">
        <v>65</v>
      </c>
      <c r="F38" s="41"/>
      <c r="G38" s="42">
        <v>1</v>
      </c>
      <c r="H38" s="59">
        <v>1</v>
      </c>
      <c r="I38" s="59">
        <v>1</v>
      </c>
      <c r="J38" s="59">
        <v>1</v>
      </c>
      <c r="K38" s="59">
        <v>1</v>
      </c>
      <c r="L38" s="41" t="s">
        <v>39</v>
      </c>
      <c r="M38" s="41" t="s">
        <v>39</v>
      </c>
      <c r="N38" s="41" t="s">
        <v>39</v>
      </c>
      <c r="O38" s="41" t="s">
        <v>39</v>
      </c>
      <c r="P38" s="41" t="s">
        <v>39</v>
      </c>
    </row>
    <row r="39" spans="1:16" ht="15" customHeight="1" x14ac:dyDescent="0.25">
      <c r="A39" s="39" t="s">
        <v>58</v>
      </c>
      <c r="B39" s="46" t="s">
        <v>59</v>
      </c>
      <c r="C39" s="40" t="s">
        <v>34</v>
      </c>
      <c r="D39" s="40" t="s">
        <v>35</v>
      </c>
      <c r="E39" s="41" t="s">
        <v>65</v>
      </c>
      <c r="F39" s="41"/>
      <c r="G39" s="42">
        <v>1</v>
      </c>
      <c r="H39" s="61">
        <v>7.1</v>
      </c>
      <c r="I39" s="61">
        <v>7.1</v>
      </c>
      <c r="J39" s="61">
        <v>7.1</v>
      </c>
      <c r="K39" s="61">
        <v>7.1</v>
      </c>
      <c r="L39" s="41" t="s">
        <v>39</v>
      </c>
      <c r="M39" s="41" t="s">
        <v>39</v>
      </c>
      <c r="N39" s="41" t="s">
        <v>39</v>
      </c>
      <c r="O39" s="41" t="s">
        <v>39</v>
      </c>
      <c r="P39" s="41" t="s">
        <v>39</v>
      </c>
    </row>
    <row r="40" spans="1:16" ht="15" customHeight="1" x14ac:dyDescent="0.25">
      <c r="A40" s="49" t="s">
        <v>60</v>
      </c>
      <c r="B40" s="46" t="s">
        <v>61</v>
      </c>
      <c r="C40" s="40" t="s">
        <v>34</v>
      </c>
      <c r="D40" s="40" t="s">
        <v>35</v>
      </c>
      <c r="E40" s="41" t="s">
        <v>65</v>
      </c>
      <c r="F40" s="41"/>
      <c r="G40" s="42">
        <v>1</v>
      </c>
      <c r="H40" s="59">
        <v>25</v>
      </c>
      <c r="I40" s="59">
        <v>25</v>
      </c>
      <c r="J40" s="59">
        <v>25</v>
      </c>
      <c r="K40" s="59">
        <v>25</v>
      </c>
      <c r="L40" s="41" t="s">
        <v>39</v>
      </c>
      <c r="M40" s="41" t="s">
        <v>39</v>
      </c>
      <c r="N40" s="41" t="s">
        <v>39</v>
      </c>
      <c r="O40" s="41" t="s">
        <v>39</v>
      </c>
      <c r="P40" s="41" t="s">
        <v>39</v>
      </c>
    </row>
    <row r="41" spans="1:16" ht="15" customHeight="1" x14ac:dyDescent="0.25">
      <c r="A41" s="49" t="s">
        <v>54</v>
      </c>
      <c r="B41" s="49" t="s">
        <v>54</v>
      </c>
      <c r="C41" s="41" t="s">
        <v>54</v>
      </c>
      <c r="D41" s="42" t="s">
        <v>54</v>
      </c>
      <c r="E41" s="41" t="s">
        <v>65</v>
      </c>
      <c r="F41" s="41"/>
      <c r="G41" s="42">
        <v>1</v>
      </c>
      <c r="H41" s="62">
        <v>7.43</v>
      </c>
      <c r="I41" s="62">
        <v>7.43</v>
      </c>
      <c r="J41" s="62">
        <v>7.43</v>
      </c>
      <c r="K41" s="62">
        <v>7.43</v>
      </c>
      <c r="L41" s="41" t="s">
        <v>39</v>
      </c>
      <c r="M41" s="41" t="s">
        <v>39</v>
      </c>
      <c r="N41" s="41" t="s">
        <v>39</v>
      </c>
      <c r="O41" s="41" t="s">
        <v>39</v>
      </c>
      <c r="P41" s="41" t="s">
        <v>39</v>
      </c>
    </row>
    <row r="42" spans="1:16" x14ac:dyDescent="0.25">
      <c r="A42" s="63"/>
      <c r="E42" s="64"/>
      <c r="F42" s="64"/>
      <c r="G42" s="64"/>
      <c r="H42" s="64"/>
      <c r="I42" s="64"/>
      <c r="J42" s="64"/>
      <c r="K42" s="64"/>
      <c r="L42" s="64"/>
    </row>
    <row r="43" spans="1:16" ht="12.75" customHeight="1" x14ac:dyDescent="0.25">
      <c r="A43" s="65" t="s">
        <v>67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ht="1.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7" x14ac:dyDescent="0.25">
      <c r="E49" s="64"/>
      <c r="F49" s="64"/>
      <c r="G49" s="64"/>
      <c r="H49" s="64"/>
      <c r="I49" s="64"/>
      <c r="J49" s="64"/>
      <c r="K49" s="64"/>
      <c r="L49" s="64"/>
    </row>
    <row r="50" spans="1:17" ht="15.5" x14ac:dyDescent="0.35">
      <c r="A50" s="10" t="s">
        <v>68</v>
      </c>
      <c r="D50" s="66">
        <v>54</v>
      </c>
      <c r="G50" s="67"/>
      <c r="J50" s="68"/>
      <c r="K50" s="68"/>
      <c r="L50" s="57"/>
      <c r="M50" s="57"/>
      <c r="N50" s="57"/>
      <c r="O50" s="57"/>
      <c r="P50" s="57"/>
    </row>
    <row r="51" spans="1:17" ht="12.75" customHeight="1" x14ac:dyDescent="0.3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7" ht="13" x14ac:dyDescent="0.3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ht="13" x14ac:dyDescent="0.3">
      <c r="A53" s="71" t="s">
        <v>69</v>
      </c>
      <c r="B53" s="72"/>
      <c r="C53" s="72"/>
      <c r="D53" s="27" t="s">
        <v>70</v>
      </c>
      <c r="E53" s="27" t="s">
        <v>15</v>
      </c>
      <c r="F53" s="18"/>
      <c r="G53" s="18" t="s">
        <v>16</v>
      </c>
      <c r="H53" s="73" t="s">
        <v>71</v>
      </c>
      <c r="I53" s="74"/>
      <c r="J53" s="75" t="s">
        <v>72</v>
      </c>
      <c r="K53" s="75" t="s">
        <v>17</v>
      </c>
      <c r="L53" s="76" t="s">
        <v>28</v>
      </c>
      <c r="M53" s="77" t="s">
        <v>73</v>
      </c>
      <c r="N53" s="78" t="s">
        <v>74</v>
      </c>
      <c r="P53" s="79"/>
      <c r="Q53" s="80"/>
    </row>
    <row r="54" spans="1:17" ht="13" x14ac:dyDescent="0.3">
      <c r="A54" s="81"/>
      <c r="B54" s="82"/>
      <c r="C54" s="82"/>
      <c r="D54" s="35"/>
      <c r="E54" s="35" t="s">
        <v>24</v>
      </c>
      <c r="F54" s="34"/>
      <c r="G54" s="34" t="s">
        <v>25</v>
      </c>
      <c r="H54" s="73"/>
      <c r="I54" s="74"/>
      <c r="J54" s="75"/>
      <c r="K54" s="75"/>
      <c r="L54" s="76"/>
      <c r="M54" s="83" t="s">
        <v>29</v>
      </c>
      <c r="N54" s="84"/>
    </row>
    <row r="55" spans="1:17" ht="12.75" customHeight="1" x14ac:dyDescent="0.25">
      <c r="A55" s="85" t="s">
        <v>75</v>
      </c>
      <c r="B55" s="86"/>
      <c r="C55" s="87"/>
      <c r="D55" s="88">
        <v>3</v>
      </c>
      <c r="E55" s="40" t="s">
        <v>76</v>
      </c>
      <c r="F55" s="89">
        <v>30.52</v>
      </c>
      <c r="G55" s="90" t="s">
        <v>77</v>
      </c>
      <c r="H55" s="91">
        <v>31</v>
      </c>
      <c r="I55" s="92"/>
      <c r="J55" s="93">
        <v>6320</v>
      </c>
      <c r="K55" s="93">
        <v>11932</v>
      </c>
      <c r="L55" s="94">
        <v>21580</v>
      </c>
      <c r="M55" s="95">
        <v>208000</v>
      </c>
      <c r="N55" s="95" t="str">
        <f>IF(L55&lt;=M55,"Yes","No")</f>
        <v>Yes</v>
      </c>
    </row>
    <row r="56" spans="1:17" x14ac:dyDescent="0.25">
      <c r="A56" s="85" t="s">
        <v>78</v>
      </c>
      <c r="B56" s="86"/>
      <c r="C56" s="87"/>
      <c r="D56" s="88">
        <v>4</v>
      </c>
      <c r="E56" s="40" t="s">
        <v>76</v>
      </c>
      <c r="F56" s="89">
        <v>0</v>
      </c>
      <c r="G56" s="90" t="s">
        <v>77</v>
      </c>
      <c r="H56" s="91">
        <v>31</v>
      </c>
      <c r="I56" s="92"/>
      <c r="J56" s="93">
        <v>0</v>
      </c>
      <c r="K56" s="93">
        <v>0</v>
      </c>
      <c r="L56" s="94">
        <f>F56*1000</f>
        <v>0</v>
      </c>
      <c r="M56" s="94" t="s">
        <v>39</v>
      </c>
      <c r="N56" s="94" t="s">
        <v>39</v>
      </c>
    </row>
    <row r="57" spans="1:17" s="97" customFormat="1" ht="12.75" customHeight="1" x14ac:dyDescent="0.25">
      <c r="A57" s="85" t="s">
        <v>79</v>
      </c>
      <c r="B57" s="86"/>
      <c r="C57" s="87"/>
      <c r="D57" s="88">
        <v>6</v>
      </c>
      <c r="E57" s="40" t="s">
        <v>76</v>
      </c>
      <c r="F57" s="89">
        <v>7.89</v>
      </c>
      <c r="G57" s="90" t="s">
        <v>77</v>
      </c>
      <c r="H57" s="91">
        <v>31</v>
      </c>
      <c r="I57" s="92"/>
      <c r="J57" s="96">
        <v>0</v>
      </c>
      <c r="K57" s="96">
        <v>69</v>
      </c>
      <c r="L57" s="94">
        <v>2095</v>
      </c>
      <c r="M57" s="95">
        <v>208000</v>
      </c>
      <c r="N57" s="95" t="str">
        <f>IF(L57&lt;=M57,"Yes","No")</f>
        <v>Yes</v>
      </c>
    </row>
    <row r="58" spans="1:17" ht="12.75" customHeight="1" x14ac:dyDescent="0.25">
      <c r="A58" s="85" t="s">
        <v>80</v>
      </c>
      <c r="B58" s="86"/>
      <c r="C58" s="87"/>
      <c r="D58" s="88">
        <v>7</v>
      </c>
      <c r="E58" s="40" t="s">
        <v>76</v>
      </c>
      <c r="F58" s="89">
        <v>0</v>
      </c>
      <c r="G58" s="90" t="s">
        <v>77</v>
      </c>
      <c r="H58" s="91">
        <v>31</v>
      </c>
      <c r="I58" s="92"/>
      <c r="J58" s="93">
        <v>0</v>
      </c>
      <c r="K58" s="93">
        <v>0</v>
      </c>
      <c r="L58" s="94">
        <f>F58*1000</f>
        <v>0</v>
      </c>
      <c r="M58" s="94" t="s">
        <v>39</v>
      </c>
      <c r="N58" s="94" t="s">
        <v>39</v>
      </c>
    </row>
    <row r="59" spans="1:17" x14ac:dyDescent="0.25">
      <c r="A59" s="85" t="s">
        <v>81</v>
      </c>
      <c r="B59" s="86"/>
      <c r="C59" s="87"/>
      <c r="D59" s="88">
        <v>8</v>
      </c>
      <c r="E59" s="40" t="s">
        <v>76</v>
      </c>
      <c r="F59" s="89">
        <v>38.409999999999997</v>
      </c>
      <c r="G59" s="90" t="s">
        <v>77</v>
      </c>
      <c r="H59" s="91">
        <v>31</v>
      </c>
      <c r="I59" s="92"/>
      <c r="J59" s="93">
        <v>6360</v>
      </c>
      <c r="K59" s="93">
        <v>12000</v>
      </c>
      <c r="L59" s="94">
        <v>23680</v>
      </c>
      <c r="M59" s="94">
        <v>208000</v>
      </c>
      <c r="N59" s="94" t="str">
        <f>IF(L59&lt;=M59,"Yes","No")</f>
        <v>Yes</v>
      </c>
    </row>
    <row r="62" spans="1:17" x14ac:dyDescent="0.25">
      <c r="A62" s="63"/>
    </row>
    <row r="63" spans="1:17" x14ac:dyDescent="0.25">
      <c r="A63" s="63"/>
    </row>
    <row r="64" spans="1:17" x14ac:dyDescent="0.25">
      <c r="A64" s="63"/>
    </row>
    <row r="71" spans="1:1" x14ac:dyDescent="0.25">
      <c r="A71" s="63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2022-01-20T08:15:05Z</dcterms:created>
  <dcterms:modified xsi:type="dcterms:W3CDTF">2022-01-20T08:15:21Z</dcterms:modified>
</cp:coreProperties>
</file>