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L58" i="1"/>
  <c r="N57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<sst xmlns="http://schemas.openxmlformats.org/spreadsheetml/2006/main" count="342" uniqueCount="86">
  <si>
    <t>MORPETH WASTEWATER TREATMENT WORKS - MONTHLY POLLUTION MONITORING SUMMARY - APRIL 2021</t>
  </si>
  <si>
    <t>Environment Protection Licence No. 10693</t>
  </si>
  <si>
    <t>Licensee</t>
  </si>
  <si>
    <t>Hunter Water Corporation</t>
  </si>
  <si>
    <t>Date Obtained: 4 May 2021</t>
  </si>
  <si>
    <t>36 Honeysuckle Drive</t>
  </si>
  <si>
    <t>Date Published: 24 May 2021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</si>
  <si>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</si>
  <si>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</si>
  <si>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</si>
  <si>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</si>
  <si>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</si>
  <si>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</si>
  <si>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</si>
  <si>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</si>
  <si>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</si>
  <si>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</si>
  <si>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</si>
  <si>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</si>
  <si>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</si>
  <si>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</si>
  <si>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</si>
  <si>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</si>
  <si>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</si>
  <si>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</si>
  <si>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</si>
  <si>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</si>
  <si>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</si>
  <si>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</si>
  <si>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</si>
  <si>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</si>
  <si>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</si>
  <si>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</si>
  <si>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</si>
  <si>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</si>
  <si>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</si>
  <si>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</si>
  <si>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</si>
  <si>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</si>
  <si>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</si>
  <si>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</si>
  <si>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</si>
  <si>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</si>
  <si>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</si>
  <si>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</si>
  <si>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</si>
  <si>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</si>
  <si>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</si>
  <si>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</si>
  <si>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</si>
  <si>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&lt;0.05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</si>
  <si>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</si>
  <si>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</si>
  <si>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</si>
  <si>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</si>
  <si>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</si>
  <si>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</si>
  <si>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</si>
  <si>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</si>
  <si>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</si>
  <si>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</si>
  <si>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</si>
  <si>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</si>
  <si>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</si>
  <si>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</si>
  <si>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</si>
  <si>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</si>
  <si>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No. of times measured during the month for licence reporting*</t>
  </si>
  <si>
    <t>Special Frequency 1</t>
  </si>
  <si>
    <t>-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</si>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</sst>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1" xfId="3" applyNumberFormat="1" applyBorder="1" applyAlignment="1">
      <alignment horizont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9"/>
  <sheetViews>
    <sheetView tabSelected="1" topLeftCell="A25" zoomScale="85" zoomScaleNormal="85" zoomScaleSheetLayoutView="90" workbookViewId="0">
      <selection activeCell="G73" sqref="G73"/>
    </sheetView>
  </sheetViews>
  <sheetFormatPr defaultRowHeight="12.75" x14ac:dyDescent="0.2"/>
  <cols>
    <col min="1" max="1" width="33.7109375" customWidth="1"/>
    <col min="2" max="2" width="35.7109375" hidden="1" customWidth="1"/>
    <col min="3" max="3" width="30.85546875" customWidth="1"/>
    <col min="4" max="4" width="38.28515625" hidden="1" customWidth="1"/>
    <col min="5" max="5" width="19.7109375" customWidth="1"/>
    <col min="6" max="6" width="21.7109375" hidden="1" customWidth="1"/>
    <col min="7" max="7" width="22" customWidth="1"/>
    <col min="8" max="11" width="13.5703125" customWidth="1"/>
    <col min="12" max="12" width="10.570312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11" bestFit="1" customWidth="1"/>
    <col min="18" max="18" width="13.8554687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7"/>
      <c r="E4" s="8"/>
      <c r="H4" s="2"/>
      <c r="K4" s="6" t="s">
        <v>5</v>
      </c>
      <c r="P4" s="2"/>
    </row>
    <row r="5" spans="1:41" x14ac:dyDescent="0.2">
      <c r="C5" s="9" t="s">
        <v>6</v>
      </c>
      <c r="D5" s="10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1" t="s">
        <v>8</v>
      </c>
      <c r="B8" s="11"/>
      <c r="P8" s="2"/>
    </row>
    <row r="9" spans="1:4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x14ac:dyDescent="0.2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x14ac:dyDescent="0.2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2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x14ac:dyDescent="0.2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 t="s">
        <v>38</v>
      </c>
      <c r="I15" s="44">
        <v>3.75</v>
      </c>
      <c r="J15" s="44">
        <v>3.5</v>
      </c>
      <c r="K15" s="45">
        <v>6</v>
      </c>
      <c r="L15" s="43" t="s">
        <v>39</v>
      </c>
      <c r="M15" s="43" t="s">
        <v>39</v>
      </c>
      <c r="N15" s="43" t="s">
        <v>39</v>
      </c>
      <c r="O15" s="43" t="s">
        <v>39</v>
      </c>
      <c r="P15" s="43" t="s">
        <v>39</v>
      </c>
    </row>
    <row r="16" spans="1:41" ht="15" customHeight="1" x14ac:dyDescent="0.2">
      <c r="A16" s="40" t="s">
        <v>40</v>
      </c>
      <c r="B16" s="40" t="s">
        <v>41</v>
      </c>
      <c r="C16" s="43" t="s">
        <v>42</v>
      </c>
      <c r="D16" s="41" t="s">
        <v>43</v>
      </c>
      <c r="E16" s="42" t="s">
        <v>44</v>
      </c>
      <c r="F16" s="42" t="s">
        <v>45</v>
      </c>
      <c r="G16" s="43">
        <v>1</v>
      </c>
      <c r="H16" s="44">
        <v>300</v>
      </c>
      <c r="I16" s="44">
        <v>300</v>
      </c>
      <c r="J16" s="44">
        <v>300</v>
      </c>
      <c r="K16" s="44">
        <v>300</v>
      </c>
      <c r="L16" s="43" t="s">
        <v>39</v>
      </c>
      <c r="M16" s="43" t="s">
        <v>39</v>
      </c>
      <c r="N16" s="43" t="s">
        <v>39</v>
      </c>
      <c r="O16" s="43" t="s">
        <v>39</v>
      </c>
      <c r="P16" s="43" t="s">
        <v>39</v>
      </c>
    </row>
    <row r="17" spans="1:16" ht="15" customHeight="1" x14ac:dyDescent="0.2">
      <c r="A17" s="40" t="s">
        <v>46</v>
      </c>
      <c r="B17" s="46" t="s">
        <v>47</v>
      </c>
      <c r="C17" s="41" t="s">
        <v>34</v>
      </c>
      <c r="D17" s="41" t="s">
        <v>35</v>
      </c>
      <c r="E17" s="47" t="s">
        <v>44</v>
      </c>
      <c r="F17" s="47" t="s">
        <v>45</v>
      </c>
      <c r="G17" s="43">
        <v>1</v>
      </c>
      <c r="H17" s="48">
        <v>4.07</v>
      </c>
      <c r="I17" s="48">
        <v>4.07</v>
      </c>
      <c r="J17" s="48">
        <v>4.07</v>
      </c>
      <c r="K17" s="48">
        <v>4.07</v>
      </c>
      <c r="L17" s="43" t="s">
        <v>39</v>
      </c>
      <c r="M17" s="43" t="s">
        <v>39</v>
      </c>
      <c r="N17" s="43" t="s">
        <v>39</v>
      </c>
      <c r="O17" s="43" t="s">
        <v>39</v>
      </c>
      <c r="P17" s="43" t="s">
        <v>39</v>
      </c>
    </row>
    <row r="18" spans="1:16" ht="15" customHeight="1" x14ac:dyDescent="0.2">
      <c r="A18" s="49" t="s">
        <v>48</v>
      </c>
      <c r="B18" s="49" t="s">
        <v>49</v>
      </c>
      <c r="C18" s="41" t="s">
        <v>34</v>
      </c>
      <c r="D18" s="41" t="s">
        <v>35</v>
      </c>
      <c r="E18" s="47" t="s">
        <v>44</v>
      </c>
      <c r="F18" s="47" t="s">
        <v>45</v>
      </c>
      <c r="G18" s="43">
        <v>1</v>
      </c>
      <c r="H18" s="50" t="s">
        <v>50</v>
      </c>
      <c r="I18" s="50" t="s">
        <v>50</v>
      </c>
      <c r="J18" s="50" t="s">
        <v>50</v>
      </c>
      <c r="K18" s="50" t="s">
        <v>50</v>
      </c>
      <c r="L18" s="43" t="s">
        <v>39</v>
      </c>
      <c r="M18" s="43" t="s">
        <v>39</v>
      </c>
      <c r="N18" s="43" t="s">
        <v>39</v>
      </c>
      <c r="O18" s="43" t="s">
        <v>39</v>
      </c>
      <c r="P18" s="43" t="s">
        <v>39</v>
      </c>
    </row>
    <row r="19" spans="1:16" ht="15" customHeight="1" x14ac:dyDescent="0.2">
      <c r="A19" s="40" t="s">
        <v>51</v>
      </c>
      <c r="B19" s="40" t="s">
        <v>52</v>
      </c>
      <c r="C19" s="41" t="s">
        <v>34</v>
      </c>
      <c r="D19" s="41" t="s">
        <v>35</v>
      </c>
      <c r="E19" s="47" t="s">
        <v>53</v>
      </c>
      <c r="F19" s="47" t="s">
        <v>54</v>
      </c>
      <c r="G19" s="51">
        <v>2</v>
      </c>
      <c r="H19" s="44" t="s">
        <v>38</v>
      </c>
      <c r="I19" s="44" t="s">
        <v>38</v>
      </c>
      <c r="J19" s="44" t="s">
        <v>38</v>
      </c>
      <c r="K19" s="44">
        <v>2</v>
      </c>
      <c r="L19" s="43" t="s">
        <v>39</v>
      </c>
      <c r="M19" s="43" t="s">
        <v>39</v>
      </c>
      <c r="N19" s="43" t="s">
        <v>39</v>
      </c>
      <c r="O19" s="43" t="s">
        <v>39</v>
      </c>
      <c r="P19" s="43" t="s">
        <v>39</v>
      </c>
    </row>
    <row r="20" spans="1:16" ht="15" customHeight="1" x14ac:dyDescent="0.2">
      <c r="A20" s="49" t="s">
        <v>55</v>
      </c>
      <c r="B20" s="49" t="s">
        <v>55</v>
      </c>
      <c r="C20" s="42" t="s">
        <v>55</v>
      </c>
      <c r="D20" s="43" t="s">
        <v>55</v>
      </c>
      <c r="E20" s="47" t="s">
        <v>36</v>
      </c>
      <c r="F20" s="47" t="s">
        <v>37</v>
      </c>
      <c r="G20" s="43">
        <v>4</v>
      </c>
      <c r="H20" s="48">
        <v>7.62</v>
      </c>
      <c r="I20" s="48">
        <v>7.6524999999999999</v>
      </c>
      <c r="J20" s="48">
        <v>7.64</v>
      </c>
      <c r="K20" s="50">
        <v>7.71</v>
      </c>
      <c r="L20" s="43" t="s">
        <v>39</v>
      </c>
      <c r="M20" s="43" t="s">
        <v>39</v>
      </c>
      <c r="N20" s="52" t="s">
        <v>56</v>
      </c>
      <c r="O20" s="53" t="str">
        <f>TEXT(H20,"0.00")&amp;" - "&amp;TEXT(K20,"0.00")</f>
        <v>7.62 - 7.71</v>
      </c>
      <c r="P20" s="43" t="str">
        <f>IF(AND(H20&gt;=6.5,K20&lt;=8.5),"Yes","No")</f>
        <v>Yes</v>
      </c>
    </row>
    <row r="21" spans="1:16" ht="15" customHeight="1" x14ac:dyDescent="0.2">
      <c r="A21" s="49" t="s">
        <v>57</v>
      </c>
      <c r="B21" s="40" t="s">
        <v>58</v>
      </c>
      <c r="C21" s="41" t="s">
        <v>34</v>
      </c>
      <c r="D21" s="41" t="s">
        <v>35</v>
      </c>
      <c r="E21" s="42" t="s">
        <v>44</v>
      </c>
      <c r="F21" s="42" t="s">
        <v>45</v>
      </c>
      <c r="G21" s="43">
        <v>1</v>
      </c>
      <c r="H21" s="50">
        <v>0.13</v>
      </c>
      <c r="I21" s="50">
        <v>0.13</v>
      </c>
      <c r="J21" s="50">
        <v>0.13</v>
      </c>
      <c r="K21" s="50">
        <v>0.13</v>
      </c>
      <c r="L21" s="43" t="s">
        <v>39</v>
      </c>
      <c r="M21" s="43" t="s">
        <v>39</v>
      </c>
      <c r="N21" s="43" t="s">
        <v>39</v>
      </c>
      <c r="O21" s="43" t="s">
        <v>39</v>
      </c>
      <c r="P21" s="43" t="s">
        <v>39</v>
      </c>
    </row>
    <row r="22" spans="1:16" ht="15" customHeight="1" x14ac:dyDescent="0.2">
      <c r="A22" s="40" t="s">
        <v>59</v>
      </c>
      <c r="B22" s="46" t="s">
        <v>60</v>
      </c>
      <c r="C22" s="41" t="s">
        <v>34</v>
      </c>
      <c r="D22" s="41" t="s">
        <v>35</v>
      </c>
      <c r="E22" s="42" t="s">
        <v>44</v>
      </c>
      <c r="F22" s="42" t="s">
        <v>45</v>
      </c>
      <c r="G22" s="43">
        <v>1</v>
      </c>
      <c r="H22" s="54">
        <v>1.3</v>
      </c>
      <c r="I22" s="54">
        <v>1.3</v>
      </c>
      <c r="J22" s="54">
        <v>1.3</v>
      </c>
      <c r="K22" s="54">
        <v>1.3</v>
      </c>
      <c r="L22" s="43" t="s">
        <v>39</v>
      </c>
      <c r="M22" s="43" t="s">
        <v>39</v>
      </c>
      <c r="N22" s="43" t="s">
        <v>39</v>
      </c>
      <c r="O22" s="43" t="s">
        <v>39</v>
      </c>
      <c r="P22" s="43" t="s">
        <v>39</v>
      </c>
    </row>
    <row r="23" spans="1:16" ht="15" customHeight="1" x14ac:dyDescent="0.2">
      <c r="A23" s="49" t="s">
        <v>61</v>
      </c>
      <c r="B23" s="46" t="s">
        <v>62</v>
      </c>
      <c r="C23" s="41" t="s">
        <v>34</v>
      </c>
      <c r="D23" s="41" t="s">
        <v>35</v>
      </c>
      <c r="E23" s="47" t="s">
        <v>36</v>
      </c>
      <c r="F23" s="47" t="s">
        <v>37</v>
      </c>
      <c r="G23" s="43">
        <v>4</v>
      </c>
      <c r="H23" s="44" t="s">
        <v>63</v>
      </c>
      <c r="I23" s="45">
        <v>1.25</v>
      </c>
      <c r="J23" s="44" t="s">
        <v>63</v>
      </c>
      <c r="K23" s="45">
        <v>2</v>
      </c>
      <c r="L23" s="43" t="s">
        <v>39</v>
      </c>
      <c r="M23" s="43" t="s">
        <v>39</v>
      </c>
      <c r="N23" s="43" t="s">
        <v>39</v>
      </c>
      <c r="O23" s="43" t="s">
        <v>39</v>
      </c>
      <c r="P23" s="43" t="s">
        <v>39</v>
      </c>
    </row>
    <row r="24" spans="1:16" x14ac:dyDescent="0.2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x14ac:dyDescent="0.2">
      <c r="A27" s="12" t="s">
        <v>64</v>
      </c>
      <c r="B27" s="12"/>
      <c r="C27" s="13" t="s">
        <v>65</v>
      </c>
      <c r="D27" s="14"/>
      <c r="E27" s="15"/>
      <c r="F27" s="15"/>
      <c r="G27" s="15"/>
      <c r="H27" s="15"/>
      <c r="I27" s="15"/>
      <c r="J27" s="16"/>
      <c r="K27" s="16"/>
      <c r="L27" s="16"/>
      <c r="M27" s="16"/>
      <c r="N27" s="16"/>
      <c r="O27" s="16"/>
      <c r="P27" s="15"/>
    </row>
    <row r="28" spans="1:16" x14ac:dyDescent="0.2">
      <c r="A28" s="19" t="s">
        <v>66</v>
      </c>
      <c r="B28" s="19"/>
      <c r="C28" s="19"/>
      <c r="D28" s="20"/>
      <c r="E28" s="20"/>
      <c r="F28" s="20"/>
      <c r="G28" s="20"/>
      <c r="H28" s="20"/>
      <c r="I28" s="20"/>
      <c r="J28" s="21"/>
      <c r="K28" s="21"/>
      <c r="L28" s="21"/>
      <c r="M28" s="21"/>
      <c r="N28" s="21"/>
      <c r="O28" s="21"/>
      <c r="P28" s="21"/>
    </row>
    <row r="29" spans="1:16" x14ac:dyDescent="0.2">
      <c r="A29" s="12"/>
      <c r="B29" s="12"/>
      <c r="C29" s="23"/>
      <c r="D29" s="23"/>
      <c r="E29" s="23"/>
      <c r="F29" s="23"/>
      <c r="G29" s="24" t="s">
        <v>67</v>
      </c>
      <c r="H29" s="25" t="s">
        <v>13</v>
      </c>
      <c r="I29" s="26"/>
      <c r="J29" s="26"/>
      <c r="K29" s="27"/>
      <c r="L29" s="27"/>
      <c r="M29" s="27"/>
      <c r="N29" s="27"/>
      <c r="O29" s="27"/>
      <c r="P29" s="27"/>
    </row>
    <row r="30" spans="1:16" x14ac:dyDescent="0.2">
      <c r="A30" s="19"/>
      <c r="B30" s="19"/>
      <c r="C30" s="28"/>
      <c r="D30" s="28"/>
      <c r="E30" s="28"/>
      <c r="F30" s="28"/>
      <c r="G30" s="29"/>
      <c r="H30" s="30" t="s">
        <v>14</v>
      </c>
      <c r="I30" s="31"/>
      <c r="J30" s="31"/>
      <c r="K30" s="32"/>
      <c r="L30" s="32"/>
      <c r="M30" s="32"/>
      <c r="N30" s="32"/>
      <c r="O30" s="32"/>
      <c r="P30" s="33"/>
    </row>
    <row r="31" spans="1:16" x14ac:dyDescent="0.2">
      <c r="A31" s="19"/>
      <c r="B31" s="19"/>
      <c r="C31" s="28" t="s">
        <v>15</v>
      </c>
      <c r="D31" s="19"/>
      <c r="E31" s="19" t="s">
        <v>16</v>
      </c>
      <c r="F31" s="19"/>
      <c r="G31" s="29"/>
      <c r="H31" s="23"/>
      <c r="I31" s="34" t="s">
        <v>17</v>
      </c>
      <c r="J31" s="12" t="s">
        <v>18</v>
      </c>
      <c r="K31" s="23"/>
      <c r="L31" s="12" t="s">
        <v>19</v>
      </c>
      <c r="M31" s="12" t="s">
        <v>20</v>
      </c>
      <c r="N31" s="12" t="s">
        <v>21</v>
      </c>
      <c r="O31" s="12" t="s">
        <v>21</v>
      </c>
      <c r="P31" s="12" t="s">
        <v>22</v>
      </c>
    </row>
    <row r="32" spans="1:16" x14ac:dyDescent="0.2">
      <c r="A32" s="35" t="s">
        <v>23</v>
      </c>
      <c r="B32" s="35"/>
      <c r="C32" s="36" t="s">
        <v>24</v>
      </c>
      <c r="D32" s="35"/>
      <c r="E32" s="35" t="s">
        <v>25</v>
      </c>
      <c r="F32" s="35"/>
      <c r="G32" s="37"/>
      <c r="H32" s="36" t="s">
        <v>26</v>
      </c>
      <c r="I32" s="36" t="s">
        <v>27</v>
      </c>
      <c r="J32" s="36" t="s">
        <v>27</v>
      </c>
      <c r="K32" s="36" t="s">
        <v>28</v>
      </c>
      <c r="L32" s="35" t="s">
        <v>29</v>
      </c>
      <c r="M32" s="35" t="s">
        <v>30</v>
      </c>
      <c r="N32" s="35" t="s">
        <v>29</v>
      </c>
      <c r="O32" s="35" t="s">
        <v>30</v>
      </c>
      <c r="P32" s="35" t="s">
        <v>31</v>
      </c>
    </row>
    <row r="33" spans="1:16" ht="15" customHeight="1" x14ac:dyDescent="0.2">
      <c r="A33" s="40" t="s">
        <v>32</v>
      </c>
      <c r="B33" s="40" t="s">
        <v>33</v>
      </c>
      <c r="C33" s="41" t="s">
        <v>34</v>
      </c>
      <c r="D33" s="41" t="s">
        <v>35</v>
      </c>
      <c r="E33" s="42" t="s">
        <v>68</v>
      </c>
      <c r="F33" s="42"/>
      <c r="G33" s="43" t="s">
        <v>69</v>
      </c>
      <c r="H33" s="59" t="s">
        <v>69</v>
      </c>
      <c r="I33" s="59" t="s">
        <v>69</v>
      </c>
      <c r="J33" s="59" t="s">
        <v>69</v>
      </c>
      <c r="K33" s="59" t="s">
        <v>69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">
        <v>39</v>
      </c>
    </row>
    <row r="34" spans="1:16" ht="15" customHeight="1" x14ac:dyDescent="0.2">
      <c r="A34" s="40" t="s">
        <v>40</v>
      </c>
      <c r="B34" s="40" t="s">
        <v>41</v>
      </c>
      <c r="C34" s="43" t="s">
        <v>42</v>
      </c>
      <c r="D34" s="41" t="s">
        <v>43</v>
      </c>
      <c r="E34" s="42" t="s">
        <v>68</v>
      </c>
      <c r="F34" s="42"/>
      <c r="G34" s="43" t="s">
        <v>69</v>
      </c>
      <c r="H34" s="59" t="s">
        <v>69</v>
      </c>
      <c r="I34" s="59" t="s">
        <v>69</v>
      </c>
      <c r="J34" s="59" t="s">
        <v>69</v>
      </c>
      <c r="K34" s="59" t="s">
        <v>69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">
        <v>39</v>
      </c>
    </row>
    <row r="35" spans="1:16" ht="15" customHeight="1" x14ac:dyDescent="0.2">
      <c r="A35" s="49" t="s">
        <v>48</v>
      </c>
      <c r="B35" s="49" t="s">
        <v>49</v>
      </c>
      <c r="C35" s="41" t="s">
        <v>34</v>
      </c>
      <c r="D35" s="41" t="s">
        <v>35</v>
      </c>
      <c r="E35" s="42" t="s">
        <v>68</v>
      </c>
      <c r="F35" s="42"/>
      <c r="G35" s="43" t="s">
        <v>69</v>
      </c>
      <c r="H35" s="60" t="s">
        <v>69</v>
      </c>
      <c r="I35" s="60" t="s">
        <v>69</v>
      </c>
      <c r="J35" s="60" t="s">
        <v>69</v>
      </c>
      <c r="K35" s="60" t="s">
        <v>69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">
        <v>39</v>
      </c>
    </row>
    <row r="36" spans="1:16" ht="15" customHeight="1" x14ac:dyDescent="0.2">
      <c r="A36" s="40" t="s">
        <v>46</v>
      </c>
      <c r="B36" s="46" t="s">
        <v>47</v>
      </c>
      <c r="C36" s="41" t="s">
        <v>34</v>
      </c>
      <c r="D36" s="41" t="s">
        <v>35</v>
      </c>
      <c r="E36" s="42" t="s">
        <v>68</v>
      </c>
      <c r="F36" s="42"/>
      <c r="G36" s="43" t="s">
        <v>69</v>
      </c>
      <c r="H36" s="60" t="s">
        <v>69</v>
      </c>
      <c r="I36" s="60" t="s">
        <v>69</v>
      </c>
      <c r="J36" s="60" t="s">
        <v>69</v>
      </c>
      <c r="K36" s="60" t="s">
        <v>69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">
        <v>39</v>
      </c>
    </row>
    <row r="37" spans="1:16" ht="15" customHeight="1" x14ac:dyDescent="0.2">
      <c r="A37" s="40" t="s">
        <v>51</v>
      </c>
      <c r="B37" s="40" t="s">
        <v>52</v>
      </c>
      <c r="C37" s="41" t="s">
        <v>34</v>
      </c>
      <c r="D37" s="41" t="s">
        <v>35</v>
      </c>
      <c r="E37" s="42" t="s">
        <v>68</v>
      </c>
      <c r="F37" s="42"/>
      <c r="G37" s="43" t="s">
        <v>69</v>
      </c>
      <c r="H37" s="59" t="s">
        <v>69</v>
      </c>
      <c r="I37" s="59" t="s">
        <v>69</v>
      </c>
      <c r="J37" s="59" t="s">
        <v>69</v>
      </c>
      <c r="K37" s="59" t="s">
        <v>69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">
        <v>39</v>
      </c>
    </row>
    <row r="38" spans="1:16" ht="15" customHeight="1" x14ac:dyDescent="0.2">
      <c r="A38" s="49" t="s">
        <v>57</v>
      </c>
      <c r="B38" s="40" t="s">
        <v>58</v>
      </c>
      <c r="C38" s="41" t="s">
        <v>34</v>
      </c>
      <c r="D38" s="41" t="s">
        <v>35</v>
      </c>
      <c r="E38" s="42" t="s">
        <v>68</v>
      </c>
      <c r="F38" s="42"/>
      <c r="G38" s="43" t="s">
        <v>69</v>
      </c>
      <c r="H38" s="60" t="s">
        <v>69</v>
      </c>
      <c r="I38" s="60" t="s">
        <v>69</v>
      </c>
      <c r="J38" s="60" t="s">
        <v>69</v>
      </c>
      <c r="K38" s="60" t="s">
        <v>69</v>
      </c>
      <c r="L38" s="42" t="s">
        <v>39</v>
      </c>
      <c r="M38" s="42" t="s">
        <v>39</v>
      </c>
      <c r="N38" s="42" t="s">
        <v>39</v>
      </c>
      <c r="O38" s="42" t="s">
        <v>39</v>
      </c>
      <c r="P38" s="42" t="s">
        <v>39</v>
      </c>
    </row>
    <row r="39" spans="1:16" ht="15" customHeight="1" x14ac:dyDescent="0.2">
      <c r="A39" s="40" t="s">
        <v>59</v>
      </c>
      <c r="B39" s="46" t="s">
        <v>60</v>
      </c>
      <c r="C39" s="41" t="s">
        <v>34</v>
      </c>
      <c r="D39" s="41" t="s">
        <v>35</v>
      </c>
      <c r="E39" s="42" t="s">
        <v>68</v>
      </c>
      <c r="F39" s="42"/>
      <c r="G39" s="43" t="s">
        <v>69</v>
      </c>
      <c r="H39" s="60" t="s">
        <v>69</v>
      </c>
      <c r="I39" s="60" t="s">
        <v>69</v>
      </c>
      <c r="J39" s="60" t="s">
        <v>69</v>
      </c>
      <c r="K39" s="60" t="s">
        <v>69</v>
      </c>
      <c r="L39" s="42" t="s">
        <v>39</v>
      </c>
      <c r="M39" s="42" t="s">
        <v>39</v>
      </c>
      <c r="N39" s="42" t="s">
        <v>39</v>
      </c>
      <c r="O39" s="42" t="s">
        <v>39</v>
      </c>
      <c r="P39" s="42" t="s">
        <v>39</v>
      </c>
    </row>
    <row r="40" spans="1:16" ht="15" customHeight="1" x14ac:dyDescent="0.2">
      <c r="A40" s="49" t="s">
        <v>61</v>
      </c>
      <c r="B40" s="46" t="s">
        <v>62</v>
      </c>
      <c r="C40" s="41" t="s">
        <v>34</v>
      </c>
      <c r="D40" s="41" t="s">
        <v>35</v>
      </c>
      <c r="E40" s="42" t="s">
        <v>68</v>
      </c>
      <c r="F40" s="42"/>
      <c r="G40" s="43" t="s">
        <v>69</v>
      </c>
      <c r="H40" s="59" t="s">
        <v>69</v>
      </c>
      <c r="I40" s="59" t="s">
        <v>69</v>
      </c>
      <c r="J40" s="59" t="s">
        <v>69</v>
      </c>
      <c r="K40" s="59" t="s">
        <v>69</v>
      </c>
      <c r="L40" s="42" t="s">
        <v>39</v>
      </c>
      <c r="M40" s="42" t="s">
        <v>39</v>
      </c>
      <c r="N40" s="42" t="s">
        <v>39</v>
      </c>
      <c r="O40" s="42" t="s">
        <v>39</v>
      </c>
      <c r="P40" s="42" t="s">
        <v>39</v>
      </c>
    </row>
    <row r="41" spans="1:16" ht="15" customHeight="1" x14ac:dyDescent="0.2">
      <c r="A41" s="49" t="s">
        <v>55</v>
      </c>
      <c r="B41" s="49" t="s">
        <v>55</v>
      </c>
      <c r="C41" s="42" t="s">
        <v>55</v>
      </c>
      <c r="D41" s="43" t="s">
        <v>55</v>
      </c>
      <c r="E41" s="42" t="s">
        <v>68</v>
      </c>
      <c r="F41" s="42"/>
      <c r="G41" s="43" t="s">
        <v>69</v>
      </c>
      <c r="H41" s="61" t="s">
        <v>69</v>
      </c>
      <c r="I41" s="61" t="s">
        <v>69</v>
      </c>
      <c r="J41" s="61" t="s">
        <v>69</v>
      </c>
      <c r="K41" s="61" t="s">
        <v>69</v>
      </c>
      <c r="L41" s="42" t="s">
        <v>39</v>
      </c>
      <c r="M41" s="42" t="s">
        <v>39</v>
      </c>
      <c r="N41" s="42" t="s">
        <v>39</v>
      </c>
      <c r="O41" s="42" t="s">
        <v>39</v>
      </c>
      <c r="P41" s="42" t="s">
        <v>39</v>
      </c>
    </row>
    <row r="42" spans="1:16" x14ac:dyDescent="0.2">
      <c r="A42" s="62" t="s">
        <v>70</v>
      </c>
      <c r="E42" s="63"/>
      <c r="F42" s="63"/>
      <c r="G42" s="63"/>
      <c r="H42" s="63"/>
      <c r="I42" s="63"/>
      <c r="J42" s="63"/>
      <c r="K42" s="63"/>
      <c r="L42" s="63"/>
    </row>
    <row r="43" spans="1:16" ht="12.75" customHeight="1" x14ac:dyDescent="0.2">
      <c r="A43" s="64" t="s">
        <v>71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.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7" x14ac:dyDescent="0.2">
      <c r="E49" s="63"/>
      <c r="F49" s="63"/>
      <c r="G49" s="63"/>
      <c r="H49" s="63"/>
      <c r="I49" s="63"/>
      <c r="J49" s="63"/>
      <c r="K49" s="63"/>
      <c r="L49" s="63"/>
    </row>
    <row r="50" spans="1:17" ht="15.75" x14ac:dyDescent="0.25">
      <c r="A50" s="11" t="s">
        <v>72</v>
      </c>
      <c r="D50" s="65">
        <v>54</v>
      </c>
      <c r="G50" s="66"/>
      <c r="J50" s="67"/>
      <c r="K50" s="67"/>
      <c r="L50" s="57"/>
      <c r="M50" s="57"/>
      <c r="N50" s="57"/>
      <c r="O50" s="57"/>
      <c r="P50" s="57"/>
    </row>
    <row r="51" spans="1:17" ht="12.75" customHeight="1" x14ac:dyDescent="0.2">
      <c r="A51" s="68" t="s">
        <v>13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7" x14ac:dyDescent="0.2">
      <c r="A52" s="30" t="s">
        <v>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7" x14ac:dyDescent="0.2">
      <c r="A53" s="70" t="s">
        <v>73</v>
      </c>
      <c r="B53" s="71"/>
      <c r="C53" s="71"/>
      <c r="D53" s="28" t="s">
        <v>74</v>
      </c>
      <c r="E53" s="28" t="s">
        <v>15</v>
      </c>
      <c r="F53" s="19"/>
      <c r="G53" s="19" t="s">
        <v>16</v>
      </c>
      <c r="H53" s="72" t="s">
        <v>75</v>
      </c>
      <c r="I53" s="73"/>
      <c r="J53" s="74" t="s">
        <v>76</v>
      </c>
      <c r="K53" s="74" t="s">
        <v>17</v>
      </c>
      <c r="L53" s="75" t="s">
        <v>28</v>
      </c>
      <c r="M53" s="76" t="s">
        <v>77</v>
      </c>
      <c r="N53" s="77" t="s">
        <v>78</v>
      </c>
      <c r="P53" s="78"/>
      <c r="Q53" s="79"/>
    </row>
    <row r="54" spans="1:17" x14ac:dyDescent="0.2">
      <c r="A54" s="80"/>
      <c r="B54" s="81"/>
      <c r="C54" s="81"/>
      <c r="D54" s="36"/>
      <c r="E54" s="36" t="s">
        <v>24</v>
      </c>
      <c r="F54" s="35"/>
      <c r="G54" s="35" t="s">
        <v>25</v>
      </c>
      <c r="H54" s="72"/>
      <c r="I54" s="73"/>
      <c r="J54" s="74"/>
      <c r="K54" s="74"/>
      <c r="L54" s="75"/>
      <c r="M54" s="82" t="s">
        <v>29</v>
      </c>
      <c r="N54" s="83"/>
    </row>
    <row r="55" spans="1:17" ht="12.75" customHeight="1" x14ac:dyDescent="0.2">
      <c r="A55" s="84" t="s">
        <v>79</v>
      </c>
      <c r="B55" s="85"/>
      <c r="C55" s="86"/>
      <c r="D55" s="87">
        <v>3</v>
      </c>
      <c r="E55" s="41" t="s">
        <v>80</v>
      </c>
      <c r="F55" s="88">
        <v>30.52</v>
      </c>
      <c r="G55" s="89" t="s">
        <v>81</v>
      </c>
      <c r="H55" s="90">
        <v>30</v>
      </c>
      <c r="I55" s="91"/>
      <c r="J55" s="92">
        <v>6890</v>
      </c>
      <c r="K55" s="92">
        <v>10952</v>
      </c>
      <c r="L55" s="93">
        <v>21050</v>
      </c>
      <c r="M55" s="94">
        <v>208000</v>
      </c>
      <c r="N55" s="94" t="str">
        <f>IF(L55&lt;=M55,"Yes","No")</f>
        <v>Yes</v>
      </c>
    </row>
    <row r="56" spans="1:17" x14ac:dyDescent="0.2">
      <c r="A56" s="84" t="s">
        <v>82</v>
      </c>
      <c r="B56" s="85"/>
      <c r="C56" s="86"/>
      <c r="D56" s="87">
        <v>4</v>
      </c>
      <c r="E56" s="41" t="s">
        <v>80</v>
      </c>
      <c r="F56" s="88">
        <v>0</v>
      </c>
      <c r="G56" s="89" t="s">
        <v>81</v>
      </c>
      <c r="H56" s="90">
        <v>30</v>
      </c>
      <c r="I56" s="91"/>
      <c r="J56" s="92">
        <v>0</v>
      </c>
      <c r="K56" s="92">
        <v>488</v>
      </c>
      <c r="L56" s="93">
        <v>2119</v>
      </c>
      <c r="M56" s="93" t="s">
        <v>39</v>
      </c>
      <c r="N56" s="93" t="s">
        <v>39</v>
      </c>
    </row>
    <row r="57" spans="1:17" s="96" customFormat="1" ht="12.75" customHeight="1" x14ac:dyDescent="0.2">
      <c r="A57" s="84" t="s">
        <v>83</v>
      </c>
      <c r="B57" s="85"/>
      <c r="C57" s="86"/>
      <c r="D57" s="87">
        <v>6</v>
      </c>
      <c r="E57" s="41" t="s">
        <v>80</v>
      </c>
      <c r="F57" s="88">
        <v>7.89</v>
      </c>
      <c r="G57" s="89" t="s">
        <v>81</v>
      </c>
      <c r="H57" s="90">
        <v>30</v>
      </c>
      <c r="I57" s="91"/>
      <c r="J57" s="95">
        <v>0</v>
      </c>
      <c r="K57" s="95">
        <v>0</v>
      </c>
      <c r="L57" s="93">
        <v>0</v>
      </c>
      <c r="M57" s="94">
        <v>208000</v>
      </c>
      <c r="N57" s="94" t="str">
        <f>IF(L57&lt;=M57,"Yes","No")</f>
        <v>Yes</v>
      </c>
    </row>
    <row r="58" spans="1:17" ht="12.75" customHeight="1" x14ac:dyDescent="0.2">
      <c r="A58" s="84" t="s">
        <v>84</v>
      </c>
      <c r="B58" s="85"/>
      <c r="C58" s="86"/>
      <c r="D58" s="87">
        <v>7</v>
      </c>
      <c r="E58" s="41" t="s">
        <v>80</v>
      </c>
      <c r="F58" s="88">
        <v>0</v>
      </c>
      <c r="G58" s="89" t="s">
        <v>81</v>
      </c>
      <c r="H58" s="90">
        <v>30</v>
      </c>
      <c r="I58" s="91"/>
      <c r="J58" s="92">
        <v>0</v>
      </c>
      <c r="K58" s="92">
        <v>0</v>
      </c>
      <c r="L58" s="93">
        <f>F58*1000</f>
        <v>0</v>
      </c>
      <c r="M58" s="93" t="s">
        <v>39</v>
      </c>
      <c r="N58" s="93" t="s">
        <v>39</v>
      </c>
    </row>
    <row r="59" spans="1:17" x14ac:dyDescent="0.2">
      <c r="A59" s="84" t="s">
        <v>85</v>
      </c>
      <c r="B59" s="85"/>
      <c r="C59" s="86"/>
      <c r="D59" s="87">
        <v>8</v>
      </c>
      <c r="E59" s="41" t="s">
        <v>80</v>
      </c>
      <c r="F59" s="88">
        <v>38.409999999999997</v>
      </c>
      <c r="G59" s="89" t="s">
        <v>81</v>
      </c>
      <c r="H59" s="90">
        <v>30</v>
      </c>
      <c r="I59" s="91"/>
      <c r="J59" s="92">
        <v>6890</v>
      </c>
      <c r="K59" s="92">
        <v>10950</v>
      </c>
      <c r="L59" s="93">
        <v>21050</v>
      </c>
      <c r="M59" s="93">
        <v>208000</v>
      </c>
      <c r="N59" s="93" t="str">
        <f>IF(L59&lt;=M59,"Yes","No")</f>
        <v>Yes</v>
      </c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2021-05-24T07:22:23Z</dcterms:created>
  <dcterms:modified xsi:type="dcterms:W3CDTF">2021-05-24T07:22:36Z</dcterms:modified>
</cp:coreProperties>
</file>