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rch 2020\"/>
    </mc:Choice>
  </mc:AlternateContent>
  <bookViews>
    <workbookView xWindow="0" yWindow="0" windowWidth="19200" windowHeight="7350"/>
  </bookViews>
  <sheets>
    <sheet name="Morpeth" sheetId="1" r:id="rId1"/>
  </sheets>
  <definedNames>
    <definedName name="_xlnm.Print_Area" localSheetId="0">Morpeth!$A$1:$Q$55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L54" i="1" s="1"/>
  <c r="J53" i="1"/>
  <c r="L52" i="1"/>
  <c r="J52" i="1"/>
  <c r="J51" i="1"/>
  <c r="J50" i="1"/>
  <c r="L50" i="1" s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<sst xmlns="http://schemas.openxmlformats.org/spreadsheetml/2006/main" count="292" uniqueCount="81">
  <si>
    <t>MORPETH WASTEWATER TREATMENT WORKS - MONTHLY POLLUTION MONITORING SUMMARY - MARCH 2020</t>
  </si>
  <si>
    <t>Environment Protection Licence No. 10693</t>
  </si>
  <si>
    <t>Licensee</t>
  </si>
  <si>
    <t>Hunter Water Corporation</t>
  </si>
  <si>
    <t>Date Obtained: 1 April 2020</t>
  </si>
  <si>
    <t>36 Honeysuckle Drive</t>
  </si>
  <si>
    <t>Date Published: 23 April 2020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</si>
  <si>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</si>
  <si>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</si>
  <si>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</si>
  <si>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</si>
  <si>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</si>
  <si>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</si>
  <si>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</si>
  <si>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March 2020 to 31 March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</si>
  <si>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</si>
  <si>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</si>
  <si>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</si>
  <si>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</si>
  <si>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</si>
  <si>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</si>
  <si>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</si>
  <si>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</si>
  <si>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</si>
  <si>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</si>
  <si>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</si>
  <si>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</si>
  <si>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</si>
  <si>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</si>
  <si>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</si>
  <si>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</si>
  <si>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</si>
  <si>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</si>
  <si>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</si>
  <si>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</si>
  <si>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</si>
  <si>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</si>
  <si>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</si>
  <si>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</si>
  <si>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</si>
  <si>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</si>
  <si>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</si>
  <si>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</si>
  <si>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</si>
  <si>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</si>
  <si>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~33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</si>
  <si>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</si>
  <si>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</si>
  <si>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</si>
  <si>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</si>
  <si>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</si>
  <si>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</si>
  <si>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</si>
  <si>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</si>
  <si>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</si>
  <si>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</si>
  <si>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</si>
  <si>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</si>
  <si>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</si>
  <si>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</si>
  <si>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</si>
  <si>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</si>
  <si>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</si>
  <si>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&lt;1</t>
  </si>
  <si>
    <t>EPA Id. No. 4</t>
  </si>
  <si>
    <t>Site Description - Pipe from the Effluent Pump Station to the Hunter River</t>
  </si>
  <si>
    <t>Site Code 5PF1000</t>
  </si>
  <si>
    <t>Special Frequency 1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</si>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</sst>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6"/>
  <sheetViews>
    <sheetView tabSelected="1" topLeftCell="A16" zoomScale="85" zoomScaleNormal="85" zoomScaleSheetLayoutView="80" workbookViewId="0">
      <selection activeCell="E6" sqref="E6"/>
    </sheetView>
  </sheetViews>
  <sheetFormatPr defaultRowHeight="12.5" x14ac:dyDescent="0.25"/>
  <cols>
    <col min="1" max="1" width="33.6328125" customWidth="1"/>
    <col min="2" max="2" width="35.6328125" hidden="1" customWidth="1"/>
    <col min="3" max="3" width="30.90625" customWidth="1"/>
    <col min="4" max="4" width="38.36328125" hidden="1" customWidth="1"/>
    <col min="5" max="5" width="19.6328125" customWidth="1"/>
    <col min="6" max="6" width="21.6328125" hidden="1" customWidth="1"/>
    <col min="7" max="7" width="22" customWidth="1"/>
    <col min="8" max="11" width="13.54296875" customWidth="1"/>
    <col min="12" max="12" width="9.632812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7" max="17" width="11" bestFit="1" customWidth="1"/>
    <col min="18" max="18" width="13.9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9" t="s">
        <v>6</v>
      </c>
      <c r="D5" s="8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41" s="21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  <c r="AO10"/>
    </row>
    <row r="11" spans="1:41" s="21" customFormat="1" ht="13" x14ac:dyDescent="0.3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  <c r="AO11"/>
    </row>
    <row r="12" spans="1:41" s="21" customFormat="1" ht="13" x14ac:dyDescent="0.3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  <c r="AO12"/>
    </row>
    <row r="13" spans="1:41" s="21" customFormat="1" ht="12.75" customHeight="1" x14ac:dyDescent="0.3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AO13"/>
    </row>
    <row r="14" spans="1:41" s="21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37"/>
      <c r="R14" s="38"/>
      <c r="S14" s="38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3</v>
      </c>
      <c r="I15" s="43">
        <v>3.75</v>
      </c>
      <c r="J15" s="43">
        <v>3.5</v>
      </c>
      <c r="K15" s="44">
        <v>5</v>
      </c>
      <c r="L15" s="42" t="s">
        <v>38</v>
      </c>
      <c r="M15" s="42" t="s">
        <v>38</v>
      </c>
      <c r="N15" s="42" t="s">
        <v>38</v>
      </c>
      <c r="O15" s="42" t="s">
        <v>38</v>
      </c>
      <c r="P15" s="42" t="s">
        <v>38</v>
      </c>
    </row>
    <row r="16" spans="1:41" ht="15" customHeight="1" x14ac:dyDescent="0.25">
      <c r="A16" s="39" t="s">
        <v>39</v>
      </c>
      <c r="B16" s="39" t="s">
        <v>40</v>
      </c>
      <c r="C16" s="42" t="s">
        <v>41</v>
      </c>
      <c r="D16" s="40" t="s">
        <v>42</v>
      </c>
      <c r="E16" s="41" t="s">
        <v>43</v>
      </c>
      <c r="F16" s="41" t="s">
        <v>44</v>
      </c>
      <c r="G16" s="42">
        <v>1</v>
      </c>
      <c r="H16" s="43" t="s">
        <v>45</v>
      </c>
      <c r="I16" s="43" t="s">
        <v>45</v>
      </c>
      <c r="J16" s="43" t="s">
        <v>45</v>
      </c>
      <c r="K16" s="43" t="s">
        <v>45</v>
      </c>
      <c r="L16" s="42" t="s">
        <v>38</v>
      </c>
      <c r="M16" s="42" t="s">
        <v>38</v>
      </c>
      <c r="N16" s="42" t="s">
        <v>38</v>
      </c>
      <c r="O16" s="42" t="s">
        <v>38</v>
      </c>
      <c r="P16" s="42" t="s">
        <v>38</v>
      </c>
    </row>
    <row r="17" spans="1:16" ht="15" customHeight="1" x14ac:dyDescent="0.25">
      <c r="A17" s="39" t="s">
        <v>46</v>
      </c>
      <c r="B17" s="45" t="s">
        <v>47</v>
      </c>
      <c r="C17" s="40" t="s">
        <v>34</v>
      </c>
      <c r="D17" s="40" t="s">
        <v>35</v>
      </c>
      <c r="E17" s="46" t="s">
        <v>43</v>
      </c>
      <c r="F17" s="46" t="s">
        <v>44</v>
      </c>
      <c r="G17" s="42">
        <v>1</v>
      </c>
      <c r="H17" s="47">
        <v>3.9</v>
      </c>
      <c r="I17" s="47">
        <v>3.9</v>
      </c>
      <c r="J17" s="47">
        <v>3.9</v>
      </c>
      <c r="K17" s="47">
        <v>3.9</v>
      </c>
      <c r="L17" s="42" t="s">
        <v>38</v>
      </c>
      <c r="M17" s="42" t="s">
        <v>38</v>
      </c>
      <c r="N17" s="42" t="s">
        <v>38</v>
      </c>
      <c r="O17" s="42" t="s">
        <v>38</v>
      </c>
      <c r="P17" s="42" t="s">
        <v>38</v>
      </c>
    </row>
    <row r="18" spans="1:16" ht="15" customHeight="1" x14ac:dyDescent="0.25">
      <c r="A18" s="48" t="s">
        <v>48</v>
      </c>
      <c r="B18" s="48" t="s">
        <v>49</v>
      </c>
      <c r="C18" s="40" t="s">
        <v>34</v>
      </c>
      <c r="D18" s="40" t="s">
        <v>35</v>
      </c>
      <c r="E18" s="46" t="s">
        <v>43</v>
      </c>
      <c r="F18" s="46" t="s">
        <v>44</v>
      </c>
      <c r="G18" s="42">
        <v>1</v>
      </c>
      <c r="H18" s="49">
        <v>0.1</v>
      </c>
      <c r="I18" s="49">
        <v>0.1</v>
      </c>
      <c r="J18" s="49">
        <v>0.1</v>
      </c>
      <c r="K18" s="49">
        <v>0.1</v>
      </c>
      <c r="L18" s="42" t="s">
        <v>38</v>
      </c>
      <c r="M18" s="42" t="s">
        <v>38</v>
      </c>
      <c r="N18" s="42" t="s">
        <v>38</v>
      </c>
      <c r="O18" s="42" t="s">
        <v>38</v>
      </c>
      <c r="P18" s="42" t="s">
        <v>38</v>
      </c>
    </row>
    <row r="19" spans="1:16" ht="15" customHeight="1" x14ac:dyDescent="0.25">
      <c r="A19" s="39" t="s">
        <v>50</v>
      </c>
      <c r="B19" s="39" t="s">
        <v>51</v>
      </c>
      <c r="C19" s="40" t="s">
        <v>34</v>
      </c>
      <c r="D19" s="40" t="s">
        <v>35</v>
      </c>
      <c r="E19" s="46" t="s">
        <v>52</v>
      </c>
      <c r="F19" s="46" t="s">
        <v>53</v>
      </c>
      <c r="G19" s="50">
        <v>2</v>
      </c>
      <c r="H19" s="43" t="s">
        <v>54</v>
      </c>
      <c r="I19" s="43" t="s">
        <v>54</v>
      </c>
      <c r="J19" s="43" t="s">
        <v>54</v>
      </c>
      <c r="K19" s="43" t="s">
        <v>54</v>
      </c>
      <c r="L19" s="42" t="s">
        <v>38</v>
      </c>
      <c r="M19" s="42" t="s">
        <v>38</v>
      </c>
      <c r="N19" s="42" t="s">
        <v>38</v>
      </c>
      <c r="O19" s="42" t="s">
        <v>38</v>
      </c>
      <c r="P19" s="42" t="s">
        <v>38</v>
      </c>
    </row>
    <row r="20" spans="1:16" ht="15" customHeight="1" x14ac:dyDescent="0.25">
      <c r="A20" s="48" t="s">
        <v>55</v>
      </c>
      <c r="B20" s="48" t="s">
        <v>55</v>
      </c>
      <c r="C20" s="41" t="s">
        <v>55</v>
      </c>
      <c r="D20" s="42" t="s">
        <v>55</v>
      </c>
      <c r="E20" s="46" t="s">
        <v>36</v>
      </c>
      <c r="F20" s="46" t="s">
        <v>37</v>
      </c>
      <c r="G20" s="42">
        <v>4</v>
      </c>
      <c r="H20" s="51">
        <v>7.62</v>
      </c>
      <c r="I20" s="51">
        <v>7.7050000000000001</v>
      </c>
      <c r="J20" s="51">
        <v>7.72</v>
      </c>
      <c r="K20" s="49">
        <v>7.76</v>
      </c>
      <c r="L20" s="42" t="s">
        <v>38</v>
      </c>
      <c r="M20" s="42" t="s">
        <v>38</v>
      </c>
      <c r="N20" s="52" t="s">
        <v>56</v>
      </c>
      <c r="O20" s="53" t="str">
        <f>TEXT(H20,"0.00")&amp;" - "&amp;TEXT(K20,"0.00")</f>
        <v>7.62 - 7.76</v>
      </c>
      <c r="P20" s="42" t="str">
        <f>IF(AND(H20&gt;=6.5,K20&lt;=8.5),"Yes","No")</f>
        <v>Yes</v>
      </c>
    </row>
    <row r="21" spans="1:16" ht="15" customHeight="1" x14ac:dyDescent="0.25">
      <c r="A21" s="48" t="s">
        <v>57</v>
      </c>
      <c r="B21" s="39" t="s">
        <v>58</v>
      </c>
      <c r="C21" s="40" t="s">
        <v>34</v>
      </c>
      <c r="D21" s="40" t="s">
        <v>35</v>
      </c>
      <c r="E21" s="41" t="s">
        <v>43</v>
      </c>
      <c r="F21" s="41" t="s">
        <v>44</v>
      </c>
      <c r="G21" s="42">
        <v>1</v>
      </c>
      <c r="H21" s="49">
        <v>0.17</v>
      </c>
      <c r="I21" s="49">
        <v>0.17</v>
      </c>
      <c r="J21" s="49">
        <v>0.17</v>
      </c>
      <c r="K21" s="49">
        <v>0.17</v>
      </c>
      <c r="L21" s="42" t="s">
        <v>38</v>
      </c>
      <c r="M21" s="42" t="s">
        <v>38</v>
      </c>
      <c r="N21" s="42" t="s">
        <v>38</v>
      </c>
      <c r="O21" s="42" t="s">
        <v>38</v>
      </c>
      <c r="P21" s="42" t="s">
        <v>38</v>
      </c>
    </row>
    <row r="22" spans="1:16" ht="15" customHeight="1" x14ac:dyDescent="0.25">
      <c r="A22" s="39" t="s">
        <v>59</v>
      </c>
      <c r="B22" s="45" t="s">
        <v>60</v>
      </c>
      <c r="C22" s="40" t="s">
        <v>34</v>
      </c>
      <c r="D22" s="40" t="s">
        <v>35</v>
      </c>
      <c r="E22" s="41" t="s">
        <v>43</v>
      </c>
      <c r="F22" s="41" t="s">
        <v>44</v>
      </c>
      <c r="G22" s="42">
        <v>1</v>
      </c>
      <c r="H22" s="54">
        <v>1.5</v>
      </c>
      <c r="I22" s="54">
        <v>1.5</v>
      </c>
      <c r="J22" s="54">
        <v>1.5</v>
      </c>
      <c r="K22" s="54">
        <v>1.5</v>
      </c>
      <c r="L22" s="42" t="s">
        <v>38</v>
      </c>
      <c r="M22" s="42" t="s">
        <v>38</v>
      </c>
      <c r="N22" s="42" t="s">
        <v>38</v>
      </c>
      <c r="O22" s="42" t="s">
        <v>38</v>
      </c>
      <c r="P22" s="42" t="s">
        <v>38</v>
      </c>
    </row>
    <row r="23" spans="1:16" ht="15" customHeight="1" x14ac:dyDescent="0.25">
      <c r="A23" s="48" t="s">
        <v>61</v>
      </c>
      <c r="B23" s="45" t="s">
        <v>62</v>
      </c>
      <c r="C23" s="40" t="s">
        <v>34</v>
      </c>
      <c r="D23" s="40" t="s">
        <v>35</v>
      </c>
      <c r="E23" s="46" t="s">
        <v>36</v>
      </c>
      <c r="F23" s="46" t="s">
        <v>37</v>
      </c>
      <c r="G23" s="42">
        <v>4</v>
      </c>
      <c r="H23" s="43" t="s">
        <v>63</v>
      </c>
      <c r="I23" s="44">
        <v>4.25</v>
      </c>
      <c r="J23" s="43">
        <v>4</v>
      </c>
      <c r="K23" s="44">
        <v>8</v>
      </c>
      <c r="L23" s="42" t="s">
        <v>38</v>
      </c>
      <c r="M23" s="42" t="s">
        <v>38</v>
      </c>
      <c r="N23" s="42" t="s">
        <v>38</v>
      </c>
      <c r="O23" s="42" t="s">
        <v>38</v>
      </c>
      <c r="P23" s="42" t="s">
        <v>38</v>
      </c>
    </row>
    <row r="24" spans="1:16" x14ac:dyDescent="0.25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A26" s="58"/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3" x14ac:dyDescent="0.3">
      <c r="A27" s="11" t="s">
        <v>64</v>
      </c>
      <c r="B27" s="11"/>
      <c r="C27" s="12" t="s">
        <v>65</v>
      </c>
      <c r="D27" s="13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4"/>
    </row>
    <row r="28" spans="1:16" ht="13" x14ac:dyDescent="0.3">
      <c r="A28" s="18" t="s">
        <v>66</v>
      </c>
      <c r="B28" s="18"/>
      <c r="C28" s="18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spans="1:16" ht="13" x14ac:dyDescent="0.3">
      <c r="A29" s="11"/>
      <c r="B29" s="11"/>
      <c r="C29" s="22"/>
      <c r="D29" s="22"/>
      <c r="E29" s="22"/>
      <c r="F29" s="22"/>
      <c r="G29" s="23" t="s">
        <v>12</v>
      </c>
      <c r="H29" s="24" t="s">
        <v>13</v>
      </c>
      <c r="I29" s="25"/>
      <c r="J29" s="25"/>
      <c r="K29" s="26"/>
      <c r="L29" s="26"/>
      <c r="M29" s="26"/>
      <c r="N29" s="26"/>
      <c r="O29" s="26"/>
      <c r="P29" s="26"/>
    </row>
    <row r="30" spans="1:16" ht="13" x14ac:dyDescent="0.3">
      <c r="A30" s="18"/>
      <c r="B30" s="18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16" ht="13" x14ac:dyDescent="0.3">
      <c r="A31" s="18"/>
      <c r="B31" s="18"/>
      <c r="C31" s="27" t="s">
        <v>15</v>
      </c>
      <c r="D31" s="18"/>
      <c r="E31" s="18" t="s">
        <v>16</v>
      </c>
      <c r="F31" s="18"/>
      <c r="G31" s="28"/>
      <c r="H31" s="22"/>
      <c r="I31" s="33" t="s">
        <v>17</v>
      </c>
      <c r="J31" s="11" t="s">
        <v>18</v>
      </c>
      <c r="K31" s="22"/>
      <c r="L31" s="11" t="s">
        <v>19</v>
      </c>
      <c r="M31" s="11" t="s">
        <v>20</v>
      </c>
      <c r="N31" s="11" t="s">
        <v>21</v>
      </c>
      <c r="O31" s="11" t="s">
        <v>21</v>
      </c>
      <c r="P31" s="11" t="s">
        <v>22</v>
      </c>
    </row>
    <row r="32" spans="1:16" ht="13" x14ac:dyDescent="0.3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4" t="s">
        <v>31</v>
      </c>
    </row>
    <row r="33" spans="1:17" ht="15" customHeight="1" x14ac:dyDescent="0.25">
      <c r="A33" s="39" t="s">
        <v>32</v>
      </c>
      <c r="B33" s="39" t="s">
        <v>33</v>
      </c>
      <c r="C33" s="40" t="s">
        <v>34</v>
      </c>
      <c r="D33" s="40" t="s">
        <v>35</v>
      </c>
      <c r="E33" s="41" t="s">
        <v>67</v>
      </c>
      <c r="F33" s="41"/>
      <c r="G33" s="42">
        <v>1</v>
      </c>
      <c r="H33" s="59">
        <v>44</v>
      </c>
      <c r="I33" s="59">
        <v>44</v>
      </c>
      <c r="J33" s="59">
        <v>44</v>
      </c>
      <c r="K33" s="59">
        <v>44</v>
      </c>
      <c r="L33" s="41" t="s">
        <v>38</v>
      </c>
      <c r="M33" s="41" t="s">
        <v>38</v>
      </c>
      <c r="N33" s="41" t="s">
        <v>38</v>
      </c>
      <c r="O33" s="41" t="s">
        <v>38</v>
      </c>
      <c r="P33" s="41" t="s">
        <v>38</v>
      </c>
    </row>
    <row r="34" spans="1:17" ht="15" customHeight="1" x14ac:dyDescent="0.25">
      <c r="A34" s="39" t="s">
        <v>39</v>
      </c>
      <c r="B34" s="39" t="s">
        <v>40</v>
      </c>
      <c r="C34" s="42" t="s">
        <v>41</v>
      </c>
      <c r="D34" s="40" t="s">
        <v>42</v>
      </c>
      <c r="E34" s="41" t="s">
        <v>67</v>
      </c>
      <c r="F34" s="41"/>
      <c r="G34" s="42">
        <v>1</v>
      </c>
      <c r="H34" s="59">
        <v>640000</v>
      </c>
      <c r="I34" s="59">
        <v>640000</v>
      </c>
      <c r="J34" s="59">
        <v>640000</v>
      </c>
      <c r="K34" s="59">
        <v>640000</v>
      </c>
      <c r="L34" s="41" t="s">
        <v>38</v>
      </c>
      <c r="M34" s="41" t="s">
        <v>38</v>
      </c>
      <c r="N34" s="41" t="s">
        <v>38</v>
      </c>
      <c r="O34" s="41" t="s">
        <v>38</v>
      </c>
      <c r="P34" s="41" t="s">
        <v>38</v>
      </c>
    </row>
    <row r="35" spans="1:17" ht="15" customHeight="1" x14ac:dyDescent="0.25">
      <c r="A35" s="48" t="s">
        <v>48</v>
      </c>
      <c r="B35" s="48" t="s">
        <v>49</v>
      </c>
      <c r="C35" s="40" t="s">
        <v>34</v>
      </c>
      <c r="D35" s="40" t="s">
        <v>35</v>
      </c>
      <c r="E35" s="41" t="s">
        <v>67</v>
      </c>
      <c r="F35" s="41"/>
      <c r="G35" s="42">
        <v>1</v>
      </c>
      <c r="H35" s="60">
        <v>9.5</v>
      </c>
      <c r="I35" s="60">
        <v>9.5</v>
      </c>
      <c r="J35" s="60">
        <v>9.5</v>
      </c>
      <c r="K35" s="60">
        <v>9.5</v>
      </c>
      <c r="L35" s="41" t="s">
        <v>38</v>
      </c>
      <c r="M35" s="41" t="s">
        <v>38</v>
      </c>
      <c r="N35" s="41" t="s">
        <v>38</v>
      </c>
      <c r="O35" s="41" t="s">
        <v>38</v>
      </c>
      <c r="P35" s="41" t="s">
        <v>38</v>
      </c>
    </row>
    <row r="36" spans="1:17" ht="15" customHeight="1" x14ac:dyDescent="0.25">
      <c r="A36" s="39" t="s">
        <v>46</v>
      </c>
      <c r="B36" s="45" t="s">
        <v>47</v>
      </c>
      <c r="C36" s="40" t="s">
        <v>34</v>
      </c>
      <c r="D36" s="40" t="s">
        <v>35</v>
      </c>
      <c r="E36" s="41" t="s">
        <v>67</v>
      </c>
      <c r="F36" s="41"/>
      <c r="G36" s="42">
        <v>1</v>
      </c>
      <c r="H36" s="60">
        <v>1.6</v>
      </c>
      <c r="I36" s="60">
        <v>1.6</v>
      </c>
      <c r="J36" s="60">
        <v>1.6</v>
      </c>
      <c r="K36" s="60">
        <v>1.6</v>
      </c>
      <c r="L36" s="41" t="s">
        <v>38</v>
      </c>
      <c r="M36" s="41" t="s">
        <v>38</v>
      </c>
      <c r="N36" s="41" t="s">
        <v>38</v>
      </c>
      <c r="O36" s="41" t="s">
        <v>38</v>
      </c>
      <c r="P36" s="41" t="s">
        <v>38</v>
      </c>
    </row>
    <row r="37" spans="1:17" ht="15" customHeight="1" x14ac:dyDescent="0.25">
      <c r="A37" s="39" t="s">
        <v>50</v>
      </c>
      <c r="B37" s="39" t="s">
        <v>51</v>
      </c>
      <c r="C37" s="40" t="s">
        <v>34</v>
      </c>
      <c r="D37" s="40" t="s">
        <v>35</v>
      </c>
      <c r="E37" s="41" t="s">
        <v>67</v>
      </c>
      <c r="F37" s="41"/>
      <c r="G37" s="42">
        <v>1</v>
      </c>
      <c r="H37" s="59">
        <v>88</v>
      </c>
      <c r="I37" s="59">
        <v>88</v>
      </c>
      <c r="J37" s="59">
        <v>88</v>
      </c>
      <c r="K37" s="59">
        <v>88</v>
      </c>
      <c r="L37" s="41" t="s">
        <v>38</v>
      </c>
      <c r="M37" s="41" t="s">
        <v>38</v>
      </c>
      <c r="N37" s="41" t="s">
        <v>38</v>
      </c>
      <c r="O37" s="41" t="s">
        <v>38</v>
      </c>
      <c r="P37" s="41" t="s">
        <v>38</v>
      </c>
    </row>
    <row r="38" spans="1:17" ht="15" customHeight="1" x14ac:dyDescent="0.25">
      <c r="A38" s="48" t="s">
        <v>57</v>
      </c>
      <c r="B38" s="39" t="s">
        <v>58</v>
      </c>
      <c r="C38" s="40" t="s">
        <v>34</v>
      </c>
      <c r="D38" s="40" t="s">
        <v>35</v>
      </c>
      <c r="E38" s="41" t="s">
        <v>67</v>
      </c>
      <c r="F38" s="41"/>
      <c r="G38" s="42">
        <v>1</v>
      </c>
      <c r="H38" s="60">
        <v>2.9</v>
      </c>
      <c r="I38" s="60">
        <v>2.9</v>
      </c>
      <c r="J38" s="60">
        <v>2.9</v>
      </c>
      <c r="K38" s="60">
        <v>2.9</v>
      </c>
      <c r="L38" s="41" t="s">
        <v>38</v>
      </c>
      <c r="M38" s="41" t="s">
        <v>38</v>
      </c>
      <c r="N38" s="41" t="s">
        <v>38</v>
      </c>
      <c r="O38" s="41" t="s">
        <v>38</v>
      </c>
      <c r="P38" s="41" t="s">
        <v>38</v>
      </c>
    </row>
    <row r="39" spans="1:17" ht="15" customHeight="1" x14ac:dyDescent="0.25">
      <c r="A39" s="39" t="s">
        <v>59</v>
      </c>
      <c r="B39" s="45" t="s">
        <v>60</v>
      </c>
      <c r="C39" s="40" t="s">
        <v>34</v>
      </c>
      <c r="D39" s="40" t="s">
        <v>35</v>
      </c>
      <c r="E39" s="41" t="s">
        <v>67</v>
      </c>
      <c r="F39" s="41"/>
      <c r="G39" s="42">
        <v>1</v>
      </c>
      <c r="H39" s="60">
        <v>12.8</v>
      </c>
      <c r="I39" s="60">
        <v>12.8</v>
      </c>
      <c r="J39" s="60">
        <v>12.8</v>
      </c>
      <c r="K39" s="60">
        <v>12.8</v>
      </c>
      <c r="L39" s="41" t="s">
        <v>38</v>
      </c>
      <c r="M39" s="41" t="s">
        <v>38</v>
      </c>
      <c r="N39" s="41" t="s">
        <v>38</v>
      </c>
      <c r="O39" s="41" t="s">
        <v>38</v>
      </c>
      <c r="P39" s="41" t="s">
        <v>38</v>
      </c>
    </row>
    <row r="40" spans="1:17" ht="15" customHeight="1" x14ac:dyDescent="0.25">
      <c r="A40" s="48" t="s">
        <v>61</v>
      </c>
      <c r="B40" s="45" t="s">
        <v>62</v>
      </c>
      <c r="C40" s="40" t="s">
        <v>34</v>
      </c>
      <c r="D40" s="40" t="s">
        <v>35</v>
      </c>
      <c r="E40" s="41" t="s">
        <v>67</v>
      </c>
      <c r="F40" s="41"/>
      <c r="G40" s="42">
        <v>1</v>
      </c>
      <c r="H40" s="59">
        <v>34</v>
      </c>
      <c r="I40" s="59">
        <v>34</v>
      </c>
      <c r="J40" s="59">
        <v>34</v>
      </c>
      <c r="K40" s="59">
        <v>34</v>
      </c>
      <c r="L40" s="41" t="s">
        <v>38</v>
      </c>
      <c r="M40" s="41" t="s">
        <v>38</v>
      </c>
      <c r="N40" s="41" t="s">
        <v>38</v>
      </c>
      <c r="O40" s="41" t="s">
        <v>38</v>
      </c>
      <c r="P40" s="41" t="s">
        <v>38</v>
      </c>
    </row>
    <row r="41" spans="1:17" ht="15" customHeight="1" x14ac:dyDescent="0.25">
      <c r="A41" s="48" t="s">
        <v>55</v>
      </c>
      <c r="B41" s="48" t="s">
        <v>55</v>
      </c>
      <c r="C41" s="41" t="s">
        <v>55</v>
      </c>
      <c r="D41" s="42" t="s">
        <v>55</v>
      </c>
      <c r="E41" s="41" t="s">
        <v>67</v>
      </c>
      <c r="F41" s="41"/>
      <c r="G41" s="42">
        <v>1</v>
      </c>
      <c r="H41" s="61">
        <v>7.4</v>
      </c>
      <c r="I41" s="61">
        <v>7.4</v>
      </c>
      <c r="J41" s="61">
        <v>7.4</v>
      </c>
      <c r="K41" s="61">
        <v>7.4</v>
      </c>
      <c r="L41" s="41" t="s">
        <v>38</v>
      </c>
      <c r="M41" s="41" t="s">
        <v>38</v>
      </c>
      <c r="N41" s="41" t="s">
        <v>38</v>
      </c>
      <c r="O41" s="41" t="s">
        <v>38</v>
      </c>
      <c r="P41" s="41" t="s">
        <v>38</v>
      </c>
    </row>
    <row r="42" spans="1:17" x14ac:dyDescent="0.25">
      <c r="A42" s="62"/>
      <c r="E42" s="63"/>
      <c r="F42" s="63"/>
      <c r="G42" s="63"/>
      <c r="H42" s="63"/>
      <c r="I42" s="63"/>
      <c r="J42" s="63"/>
      <c r="K42" s="63"/>
      <c r="L42" s="63"/>
    </row>
    <row r="43" spans="1:17" x14ac:dyDescent="0.25">
      <c r="E43" s="63"/>
      <c r="F43" s="63"/>
      <c r="G43" s="63"/>
      <c r="H43" s="63"/>
      <c r="I43" s="63"/>
      <c r="J43" s="63"/>
      <c r="K43" s="63"/>
      <c r="L43" s="63"/>
    </row>
    <row r="44" spans="1:17" x14ac:dyDescent="0.25">
      <c r="E44" s="63"/>
      <c r="F44" s="63"/>
      <c r="G44" s="63"/>
      <c r="H44" s="63"/>
      <c r="I44" s="63"/>
      <c r="J44" s="63"/>
      <c r="K44" s="63"/>
      <c r="L44" s="63"/>
    </row>
    <row r="45" spans="1:17" ht="15.5" x14ac:dyDescent="0.35">
      <c r="A45" s="10" t="s">
        <v>68</v>
      </c>
      <c r="D45" s="64">
        <v>54</v>
      </c>
      <c r="G45" s="65"/>
      <c r="J45" s="66"/>
      <c r="K45" s="66"/>
      <c r="L45" s="57"/>
      <c r="M45" s="57"/>
      <c r="N45" s="57"/>
      <c r="O45" s="57"/>
      <c r="P45" s="57"/>
    </row>
    <row r="46" spans="1:17" ht="12.75" customHeight="1" x14ac:dyDescent="0.3">
      <c r="A46" s="24" t="s">
        <v>13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67"/>
    </row>
    <row r="47" spans="1:17" ht="13" x14ac:dyDescent="0.3">
      <c r="A47" s="29" t="s">
        <v>14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68"/>
    </row>
    <row r="48" spans="1:17" ht="13" x14ac:dyDescent="0.3">
      <c r="A48" s="69" t="s">
        <v>69</v>
      </c>
      <c r="B48" s="70"/>
      <c r="C48" s="70"/>
      <c r="D48" s="27" t="s">
        <v>70</v>
      </c>
      <c r="E48" s="27" t="s">
        <v>15</v>
      </c>
      <c r="F48" s="18"/>
      <c r="G48" s="18" t="s">
        <v>16</v>
      </c>
      <c r="H48" s="71" t="s">
        <v>71</v>
      </c>
      <c r="I48" s="72"/>
      <c r="J48" s="73"/>
      <c r="K48" s="74" t="s">
        <v>72</v>
      </c>
      <c r="L48" s="75" t="s">
        <v>73</v>
      </c>
      <c r="P48" s="76"/>
      <c r="Q48" s="77"/>
    </row>
    <row r="49" spans="1:12" ht="13" x14ac:dyDescent="0.3">
      <c r="A49" s="78"/>
      <c r="B49" s="79"/>
      <c r="C49" s="79"/>
      <c r="D49" s="35"/>
      <c r="E49" s="35" t="s">
        <v>24</v>
      </c>
      <c r="F49" s="34"/>
      <c r="G49" s="34" t="s">
        <v>25</v>
      </c>
      <c r="H49" s="71"/>
      <c r="I49" s="72"/>
      <c r="J49" s="80" t="s">
        <v>28</v>
      </c>
      <c r="K49" s="81" t="s">
        <v>29</v>
      </c>
      <c r="L49" s="82"/>
    </row>
    <row r="50" spans="1:12" ht="12.75" customHeight="1" x14ac:dyDescent="0.25">
      <c r="A50" s="83" t="s">
        <v>74</v>
      </c>
      <c r="B50" s="84"/>
      <c r="C50" s="85"/>
      <c r="D50" s="86">
        <v>3</v>
      </c>
      <c r="E50" s="40" t="s">
        <v>75</v>
      </c>
      <c r="F50" s="87">
        <v>31.61</v>
      </c>
      <c r="G50" s="88" t="s">
        <v>76</v>
      </c>
      <c r="H50" s="89">
        <v>31</v>
      </c>
      <c r="I50" s="90"/>
      <c r="J50" s="91">
        <f>F50*1000</f>
        <v>31610</v>
      </c>
      <c r="K50" s="92">
        <v>208000</v>
      </c>
      <c r="L50" s="92" t="str">
        <f>IF(J50&lt;=K50,"Yes","No")</f>
        <v>Yes</v>
      </c>
    </row>
    <row r="51" spans="1:12" x14ac:dyDescent="0.25">
      <c r="A51" s="83" t="s">
        <v>77</v>
      </c>
      <c r="B51" s="84"/>
      <c r="C51" s="85"/>
      <c r="D51" s="86">
        <v>4</v>
      </c>
      <c r="E51" s="40" t="s">
        <v>75</v>
      </c>
      <c r="F51" s="87">
        <v>2.1509999999999998</v>
      </c>
      <c r="G51" s="88" t="s">
        <v>76</v>
      </c>
      <c r="H51" s="89">
        <v>31</v>
      </c>
      <c r="I51" s="90"/>
      <c r="J51" s="91">
        <f>F51*1000</f>
        <v>2151</v>
      </c>
      <c r="K51" s="91" t="s">
        <v>38</v>
      </c>
      <c r="L51" s="91" t="s">
        <v>38</v>
      </c>
    </row>
    <row r="52" spans="1:12" s="93" customFormat="1" ht="12.75" customHeight="1" x14ac:dyDescent="0.25">
      <c r="A52" s="83" t="s">
        <v>78</v>
      </c>
      <c r="B52" s="84"/>
      <c r="C52" s="85"/>
      <c r="D52" s="86">
        <v>6</v>
      </c>
      <c r="E52" s="40" t="s">
        <v>75</v>
      </c>
      <c r="F52" s="87">
        <v>14.282</v>
      </c>
      <c r="G52" s="88" t="s">
        <v>76</v>
      </c>
      <c r="H52" s="89">
        <v>31</v>
      </c>
      <c r="I52" s="90"/>
      <c r="J52" s="91">
        <f>F52*1000</f>
        <v>14282</v>
      </c>
      <c r="K52" s="92">
        <v>208000</v>
      </c>
      <c r="L52" s="92" t="str">
        <f>IF(J52&lt;=K52,"Yes","No")</f>
        <v>Yes</v>
      </c>
    </row>
    <row r="53" spans="1:12" ht="12.75" customHeight="1" x14ac:dyDescent="0.25">
      <c r="A53" s="83" t="s">
        <v>79</v>
      </c>
      <c r="B53" s="84"/>
      <c r="C53" s="85"/>
      <c r="D53" s="86">
        <v>7</v>
      </c>
      <c r="E53" s="40" t="s">
        <v>75</v>
      </c>
      <c r="F53" s="87">
        <v>0.26400000000000001</v>
      </c>
      <c r="G53" s="88" t="s">
        <v>76</v>
      </c>
      <c r="H53" s="89">
        <v>31</v>
      </c>
      <c r="I53" s="90"/>
      <c r="J53" s="91">
        <f>F53*1000</f>
        <v>264</v>
      </c>
      <c r="K53" s="91" t="s">
        <v>38</v>
      </c>
      <c r="L53" s="91" t="s">
        <v>38</v>
      </c>
    </row>
    <row r="54" spans="1:12" x14ac:dyDescent="0.25">
      <c r="A54" s="83" t="s">
        <v>80</v>
      </c>
      <c r="B54" s="84"/>
      <c r="C54" s="85"/>
      <c r="D54" s="86">
        <v>8</v>
      </c>
      <c r="E54" s="40" t="s">
        <v>75</v>
      </c>
      <c r="F54" s="87">
        <v>45.892000000000003</v>
      </c>
      <c r="G54" s="88" t="s">
        <v>76</v>
      </c>
      <c r="H54" s="89">
        <v>31</v>
      </c>
      <c r="I54" s="90"/>
      <c r="J54" s="91">
        <f>F54*1000</f>
        <v>45892</v>
      </c>
      <c r="K54" s="91">
        <v>208000</v>
      </c>
      <c r="L54" s="91" t="str">
        <f>IF(J54&lt;=K54,"Yes","No")</f>
        <v>Yes</v>
      </c>
    </row>
    <row r="57" spans="1:12" x14ac:dyDescent="0.25">
      <c r="A57" s="62"/>
    </row>
    <row r="58" spans="1:12" x14ac:dyDescent="0.25">
      <c r="A58" s="62"/>
    </row>
    <row r="59" spans="1:12" x14ac:dyDescent="0.25">
      <c r="A59" s="62"/>
    </row>
    <row r="66" spans="1:1" x14ac:dyDescent="0.25">
      <c r="A66" s="62"/>
    </row>
  </sheetData>
  <protectedRanges>
    <protectedRange password="F31C" sqref="J3:K3 H4:H5 K4:K5" name="Logo"/>
    <protectedRange password="F31C" sqref="P1:P7" name="Logo_1"/>
  </protectedRanges>
  <mergeCells count="16">
    <mergeCell ref="H51:I51"/>
    <mergeCell ref="H52:I52"/>
    <mergeCell ref="H53:I53"/>
    <mergeCell ref="H54:I54"/>
    <mergeCell ref="A46:L46"/>
    <mergeCell ref="A47:L47"/>
    <mergeCell ref="A48:C49"/>
    <mergeCell ref="H48:I49"/>
    <mergeCell ref="L48:L49"/>
    <mergeCell ref="H50:I50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2020-04-23T06:25:28Z</dcterms:created>
  <dcterms:modified xsi:type="dcterms:W3CDTF">2020-04-23T06:25:40Z</dcterms:modified>
</cp:coreProperties>
</file>