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P:\SYSTEM OPERATIONS DIVISION\EPA POLLUTION MONITORING WEBSITE PUBLISHING DATA (HW2006-1442-45)\2026\Monthly\January 2026\"/>
    </mc:Choice>
  </mc:AlternateContent>
  <xr:revisionPtr revIDLastSave="0" documentId="8_{C9A5CE86-C17F-41E5-AA77-ADFF51D0D250}" xr6:coauthVersionLast="47" xr6:coauthVersionMax="47" xr10:uidLastSave="{00000000-0000-0000-0000-000000000000}"/>
  <bookViews>
    <workbookView xWindow="-108" yWindow="-108" windowWidth="23256" windowHeight="12456" xr2:uid="{FCAAFB73-315D-473B-BE31-51F4AB97BDDC}"/>
  </bookViews>
  <sheets>
    <sheet name="Karuah" sheetId="1" r:id="rId1"/>
  </sheets>
  <definedNames>
    <definedName name="HWA">"HWA logo"</definedName>
    <definedName name="_xlnm.Print_Area" localSheetId="0">Karuah!$A$1:$Q$61</definedName>
    <definedName name="Z_12CCF70C_3530_4E86_87D6_FD908448FC28_.wvu.PrintArea" localSheetId="0" hidden="1">Karuah!$A$1:$Q$52</definedName>
    <definedName name="Z_8BFE4C2F_30A3_490D_8457_2FD78A836C72_.wvu.PrintArea" localSheetId="0" hidden="1">Karuah!$A$1:$Q$52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59" i="1" l="1"/>
  <c r="P47" i="1"/>
  <c r="O47" i="1"/>
  <c r="O46" i="1"/>
  <c r="P46" i="1" s="1"/>
  <c r="O43" i="1"/>
  <c r="P43" i="1" s="1"/>
  <c r="O42" i="1"/>
  <c r="O41" i="1"/>
  <c r="P41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awebb</author>
  </authors>
  <commentList>
    <comment ref="D54" authorId="0" shapeId="0" xr:uid="{DE7ED787-CC7B-4B91-BDE5-705A16806119}">
      <text>
        <r>
          <rPr>
            <b/>
            <sz val="9"/>
            <color indexed="81"/>
            <rFont val="Tahoma"/>
            <family val="2"/>
          </rPr>
          <t>awebb:</t>
        </r>
        <r>
          <rPr>
            <sz val="9"/>
            <color indexed="81"/>
            <rFont val="Tahoma"/>
            <family val="2"/>
          </rPr>
          <t xml:space="preserve">
Last row of flow table</t>
        </r>
      </text>
    </comment>
  </commentList>
</comments>
</file>

<file path=xl/sharedStrings.xml><?xml version="1.0" encoding="utf-8"?>
<sst xmlns="http://schemas.openxmlformats.org/spreadsheetml/2006/main" count="304" uniqueCount="82">
  <si>
    <t>KARUAH WASTEWATER TREATMENT WORKS - MONTHLY POLLUTION MONITORING SUMMARY - JANUARY 2026</t>
  </si>
  <si>
    <t>Environment Protection Licence No. 10230</t>
  </si>
  <si>
    <t>Licensee</t>
  </si>
  <si>
    <t>Hunter Water Corporation</t>
  </si>
  <si>
    <t>Date Obtained: 1 February 2026</t>
  </si>
  <si>
    <t>36 Honeysuckle Drive</t>
  </si>
  <si>
    <t>Date Published: 19 February 2026</t>
  </si>
  <si>
    <t>NEWCASTLE WEST NSW 2302</t>
  </si>
  <si>
    <t>QUALITY MONITORING</t>
  </si>
  <si>
    <t>EPA Id. No. 1</t>
  </si>
  <si>
    <t>Site Description - Effluent Irrigation Pump</t>
  </si>
  <si>
    <t>Site Code 5SL3000</t>
  </si>
  <si>
    <t>No. of times measured during the month for licence reporting</t>
  </si>
  <si>
    <t>Monthly Summary</t>
  </si>
  <si>
    <t>1 January 2026 to 31 January 2026</t>
  </si>
  <si>
    <t>Unit of</t>
  </si>
  <si>
    <t>Sampling</t>
  </si>
  <si>
    <t>Mean</t>
  </si>
  <si>
    <t>Median</t>
  </si>
  <si>
    <t xml:space="preserve">3DGM </t>
  </si>
  <si>
    <t>3DGM</t>
  </si>
  <si>
    <t>100%ile</t>
  </si>
  <si>
    <t>Within</t>
  </si>
  <si>
    <t>Pollutant</t>
  </si>
  <si>
    <t>Measurement</t>
  </si>
  <si>
    <t>Frequency</t>
  </si>
  <si>
    <t>Minimum</t>
  </si>
  <si>
    <t>Value</t>
  </si>
  <si>
    <t>Maximum</t>
  </si>
  <si>
    <t>Limit</t>
  </si>
  <si>
    <t>Actual</t>
  </si>
  <si>
    <t>Limits</t>
  </si>
  <si>
    <t>Biochemical Oxygen Demand</t>
  </si>
  <si>
    <t>BOD</t>
  </si>
  <si>
    <t>milligrams per litre</t>
  </si>
  <si>
    <t>(mg/L)</t>
  </si>
  <si>
    <t>Quarterly</t>
  </si>
  <si>
    <t>QUARTERLY</t>
  </si>
  <si>
    <t>-</t>
  </si>
  <si>
    <t>N/A</t>
  </si>
  <si>
    <t>Nitrogen (Total)</t>
  </si>
  <si>
    <t>Total N</t>
  </si>
  <si>
    <t>Phosphorus (Total)</t>
  </si>
  <si>
    <t>TP</t>
  </si>
  <si>
    <t>Total Suspended Solids</t>
  </si>
  <si>
    <t>TSS</t>
  </si>
  <si>
    <t>EPA Id. No. 2</t>
  </si>
  <si>
    <t>Site Description - Overflow Discharge pit</t>
  </si>
  <si>
    <t>Site Code 5OV3000</t>
  </si>
  <si>
    <t xml:space="preserve">No. of times measured during the month for licence reporting </t>
  </si>
  <si>
    <t>First 24 hrs. then weekly</t>
  </si>
  <si>
    <t>Faecal Coliforms</t>
  </si>
  <si>
    <t>FCHdn</t>
  </si>
  <si>
    <t>colony forming units per 100 mL</t>
  </si>
  <si>
    <t>CFU/100mL</t>
  </si>
  <si>
    <t>EPA Id. No. 3</t>
  </si>
  <si>
    <t>Site Description - UV Disinfection plant</t>
  </si>
  <si>
    <t>Site Code 5EE3000</t>
  </si>
  <si>
    <t>Monthly</t>
  </si>
  <si>
    <t>MONTHLY</t>
  </si>
  <si>
    <t>&lt;2</t>
  </si>
  <si>
    <t>FC Hdn</t>
  </si>
  <si>
    <t>~2</t>
  </si>
  <si>
    <t>Yes</t>
  </si>
  <si>
    <t>NH3-N</t>
  </si>
  <si>
    <t>Ammonia</t>
  </si>
  <si>
    <t>&lt;1</t>
  </si>
  <si>
    <t>pH</t>
  </si>
  <si>
    <t>6.5 - 8.5</t>
  </si>
  <si>
    <t>Note: For pollutants with less than four samples measured during the monthly period see below for interpretation of summary tables:
One required sample for licence reporting: Min, Mean, Median and Max values are all the exact data point
Two required samples for licence reporting: Min and Max values are the two exact data points
Three required samples for licence reporting: Min, Median and Max values are the three exact data points</t>
  </si>
  <si>
    <t>VOLUME MONITORING</t>
  </si>
  <si>
    <t>Monitoring Point</t>
  </si>
  <si>
    <t>Flow Column</t>
  </si>
  <si>
    <t>No. of times measured during the month</t>
  </si>
  <si>
    <t xml:space="preserve">Minimum </t>
  </si>
  <si>
    <t>Volume</t>
  </si>
  <si>
    <t>Within 
Limits</t>
  </si>
  <si>
    <t>Point 1 - Effluent Irrigation</t>
  </si>
  <si>
    <t>kilolitres per day</t>
  </si>
  <si>
    <t>Daily</t>
  </si>
  <si>
    <t>Point 2 - Overflow Discharge</t>
  </si>
  <si>
    <t>Chlorophyll 'a'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</si>
</sst>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C09]dd\-mmmm\-yyyy;@"/>
    <numFmt numFmtId="165" formatCode="0.0"/>
    <numFmt numFmtId="166" formatCode="_(* #,##0.00_);_(* \(#,##0.00\);_(* &quot;-&quot;??_);_(@_)"/>
  </numFmts>
  <fonts count="11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u/>
      <sz val="14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sz val="10"/>
      <color indexed="9"/>
      <name val="Arial"/>
      <family val="2"/>
    </font>
    <font>
      <sz val="10"/>
      <color indexed="9"/>
      <name val="Arial"/>
      <family val="2"/>
    </font>
    <font>
      <sz val="11"/>
      <name val="Calibri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</cellStyleXfs>
  <cellXfs count="82">
    <xf numFmtId="0" fontId="0" fillId="0" borderId="0" xfId="0"/>
    <xf numFmtId="0" fontId="1" fillId="0" borderId="0" xfId="1"/>
    <xf numFmtId="0" fontId="2" fillId="0" borderId="0" xfId="1" applyFont="1"/>
    <xf numFmtId="0" fontId="3" fillId="0" borderId="0" xfId="1" applyFont="1"/>
    <xf numFmtId="0" fontId="4" fillId="0" borderId="0" xfId="1" applyFont="1"/>
    <xf numFmtId="15" fontId="1" fillId="2" borderId="0" xfId="1" applyNumberFormat="1" applyFill="1" applyAlignment="1">
      <alignment horizontal="left"/>
    </xf>
    <xf numFmtId="15" fontId="1" fillId="0" borderId="0" xfId="1" applyNumberFormat="1" applyAlignment="1">
      <alignment horizontal="left"/>
    </xf>
    <xf numFmtId="164" fontId="1" fillId="0" borderId="0" xfId="1" applyNumberFormat="1" applyAlignment="1">
      <alignment horizontal="left"/>
    </xf>
    <xf numFmtId="0" fontId="5" fillId="0" borderId="0" xfId="1" applyFont="1"/>
    <xf numFmtId="0" fontId="6" fillId="3" borderId="1" xfId="1" applyFont="1" applyFill="1" applyBorder="1" applyAlignment="1">
      <alignment horizontal="center"/>
    </xf>
    <xf numFmtId="0" fontId="6" fillId="3" borderId="1" xfId="1" applyFont="1" applyFill="1" applyBorder="1"/>
    <xf numFmtId="0" fontId="6" fillId="3" borderId="2" xfId="1" applyFont="1" applyFill="1" applyBorder="1"/>
    <xf numFmtId="0" fontId="7" fillId="3" borderId="2" xfId="1" applyFont="1" applyFill="1" applyBorder="1"/>
    <xf numFmtId="0" fontId="6" fillId="3" borderId="2" xfId="1" applyFont="1" applyFill="1" applyBorder="1" applyAlignment="1">
      <alignment horizontal="center"/>
    </xf>
    <xf numFmtId="0" fontId="4" fillId="0" borderId="3" xfId="1" applyFont="1" applyBorder="1" applyAlignment="1">
      <alignment horizontal="center"/>
    </xf>
    <xf numFmtId="0" fontId="4" fillId="0" borderId="0" xfId="1" applyFont="1" applyAlignment="1">
      <alignment horizontal="center"/>
    </xf>
    <xf numFmtId="0" fontId="6" fillId="3" borderId="3" xfId="1" applyFont="1" applyFill="1" applyBorder="1" applyAlignment="1">
      <alignment horizontal="center"/>
    </xf>
    <xf numFmtId="0" fontId="6" fillId="3" borderId="0" xfId="1" applyFont="1" applyFill="1" applyAlignment="1">
      <alignment horizontal="center"/>
    </xf>
    <xf numFmtId="0" fontId="6" fillId="3" borderId="4" xfId="1" applyFont="1" applyFill="1" applyBorder="1" applyAlignment="1">
      <alignment horizontal="center"/>
    </xf>
    <xf numFmtId="0" fontId="6" fillId="3" borderId="5" xfId="1" applyFont="1" applyFill="1" applyBorder="1" applyAlignment="1">
      <alignment horizontal="center"/>
    </xf>
    <xf numFmtId="0" fontId="6" fillId="3" borderId="5" xfId="1" applyFont="1" applyFill="1" applyBorder="1" applyAlignment="1">
      <alignment horizontal="center" wrapText="1"/>
    </xf>
    <xf numFmtId="0" fontId="6" fillId="3" borderId="1" xfId="1" applyFont="1" applyFill="1" applyBorder="1" applyAlignment="1">
      <alignment horizontal="center"/>
    </xf>
    <xf numFmtId="0" fontId="6" fillId="3" borderId="2" xfId="1" applyFont="1" applyFill="1" applyBorder="1" applyAlignment="1">
      <alignment horizontal="center"/>
    </xf>
    <xf numFmtId="0" fontId="7" fillId="3" borderId="2" xfId="1" applyFont="1" applyFill="1" applyBorder="1" applyAlignment="1">
      <alignment horizontal="center"/>
    </xf>
    <xf numFmtId="0" fontId="6" fillId="3" borderId="6" xfId="1" applyFont="1" applyFill="1" applyBorder="1" applyAlignment="1">
      <alignment horizontal="center"/>
    </xf>
    <xf numFmtId="0" fontId="1" fillId="0" borderId="6" xfId="1" applyBorder="1" applyAlignment="1">
      <alignment horizontal="center" wrapText="1"/>
    </xf>
    <xf numFmtId="0" fontId="6" fillId="3" borderId="7" xfId="1" applyFont="1" applyFill="1" applyBorder="1" applyAlignment="1">
      <alignment horizontal="center"/>
    </xf>
    <xf numFmtId="0" fontId="6" fillId="3" borderId="4" xfId="1" applyFont="1" applyFill="1" applyBorder="1" applyAlignment="1">
      <alignment horizontal="center"/>
    </xf>
    <xf numFmtId="0" fontId="7" fillId="3" borderId="4" xfId="1" applyFont="1" applyFill="1" applyBorder="1" applyAlignment="1">
      <alignment horizontal="center"/>
    </xf>
    <xf numFmtId="0" fontId="7" fillId="3" borderId="8" xfId="1" applyFont="1" applyFill="1" applyBorder="1" applyAlignment="1">
      <alignment horizontal="center"/>
    </xf>
    <xf numFmtId="0" fontId="6" fillId="3" borderId="9" xfId="1" applyFont="1" applyFill="1" applyBorder="1" applyAlignment="1">
      <alignment horizontal="center"/>
    </xf>
    <xf numFmtId="0" fontId="6" fillId="3" borderId="7" xfId="1" applyFont="1" applyFill="1" applyBorder="1" applyAlignment="1">
      <alignment horizontal="center"/>
    </xf>
    <xf numFmtId="0" fontId="6" fillId="3" borderId="10" xfId="1" applyFont="1" applyFill="1" applyBorder="1" applyAlignment="1">
      <alignment horizontal="center"/>
    </xf>
    <xf numFmtId="0" fontId="1" fillId="0" borderId="10" xfId="1" applyBorder="1" applyAlignment="1">
      <alignment horizontal="center" wrapText="1"/>
    </xf>
    <xf numFmtId="0" fontId="1" fillId="0" borderId="3" xfId="1" applyBorder="1"/>
    <xf numFmtId="0" fontId="1" fillId="0" borderId="11" xfId="1" applyBorder="1" applyAlignment="1">
      <alignment horizontal="left" vertical="center"/>
    </xf>
    <xf numFmtId="0" fontId="1" fillId="0" borderId="11" xfId="1" applyBorder="1" applyAlignment="1">
      <alignment horizontal="center" vertical="center"/>
    </xf>
    <xf numFmtId="0" fontId="1" fillId="2" borderId="4" xfId="2" applyFill="1" applyBorder="1" applyAlignment="1">
      <alignment horizontal="center"/>
    </xf>
    <xf numFmtId="0" fontId="1" fillId="0" borderId="11" xfId="3" applyBorder="1" applyAlignment="1">
      <alignment horizontal="center" vertical="center"/>
    </xf>
    <xf numFmtId="165" fontId="1" fillId="0" borderId="11" xfId="1" applyNumberFormat="1" applyBorder="1" applyAlignment="1">
      <alignment horizontal="center" vertical="center"/>
    </xf>
    <xf numFmtId="165" fontId="1" fillId="0" borderId="12" xfId="1" applyNumberFormat="1" applyBorder="1" applyAlignment="1">
      <alignment horizontal="center" vertical="center"/>
    </xf>
    <xf numFmtId="0" fontId="1" fillId="0" borderId="3" xfId="1" applyBorder="1" applyAlignment="1">
      <alignment horizontal="center" vertical="center"/>
    </xf>
    <xf numFmtId="0" fontId="1" fillId="0" borderId="0" xfId="1" applyAlignment="1">
      <alignment horizontal="center" vertical="center"/>
    </xf>
    <xf numFmtId="0" fontId="1" fillId="0" borderId="0" xfId="1" applyAlignment="1">
      <alignment horizontal="center"/>
    </xf>
    <xf numFmtId="2" fontId="1" fillId="0" borderId="11" xfId="1" applyNumberFormat="1" applyBorder="1" applyAlignment="1">
      <alignment horizontal="center" vertical="center"/>
    </xf>
    <xf numFmtId="0" fontId="1" fillId="0" borderId="0" xfId="1" applyAlignment="1">
      <alignment horizontal="left"/>
    </xf>
    <xf numFmtId="0" fontId="8" fillId="0" borderId="0" xfId="1" applyFont="1" applyAlignment="1">
      <alignment horizontal="center" vertical="center"/>
    </xf>
    <xf numFmtId="0" fontId="1" fillId="2" borderId="11" xfId="1" applyFill="1" applyBorder="1" applyAlignment="1">
      <alignment horizontal="left" vertical="center"/>
    </xf>
    <xf numFmtId="0" fontId="1" fillId="0" borderId="11" xfId="1" applyBorder="1" applyAlignment="1">
      <alignment horizontal="center" vertical="center" wrapText="1"/>
    </xf>
    <xf numFmtId="0" fontId="1" fillId="2" borderId="11" xfId="1" applyFill="1" applyBorder="1" applyAlignment="1">
      <alignment horizontal="center" vertical="center"/>
    </xf>
    <xf numFmtId="1" fontId="1" fillId="2" borderId="11" xfId="1" applyNumberFormat="1" applyFill="1" applyBorder="1" applyAlignment="1">
      <alignment horizontal="center" vertical="center"/>
    </xf>
    <xf numFmtId="1" fontId="1" fillId="0" borderId="0" xfId="1" applyNumberFormat="1" applyAlignment="1">
      <alignment horizontal="center" vertical="center"/>
    </xf>
    <xf numFmtId="1" fontId="1" fillId="0" borderId="11" xfId="1" applyNumberFormat="1" applyBorder="1" applyAlignment="1">
      <alignment horizontal="center" vertical="center"/>
    </xf>
    <xf numFmtId="0" fontId="1" fillId="0" borderId="4" xfId="2" applyBorder="1" applyAlignment="1">
      <alignment horizontal="center"/>
    </xf>
    <xf numFmtId="1" fontId="1" fillId="0" borderId="12" xfId="1" applyNumberFormat="1" applyBorder="1" applyAlignment="1">
      <alignment horizontal="center" vertical="center"/>
    </xf>
    <xf numFmtId="0" fontId="1" fillId="4" borderId="11" xfId="1" applyFill="1" applyBorder="1" applyAlignment="1">
      <alignment horizontal="center" vertical="center"/>
    </xf>
    <xf numFmtId="2" fontId="1" fillId="0" borderId="12" xfId="1" applyNumberFormat="1" applyBorder="1" applyAlignment="1">
      <alignment horizontal="center" vertical="center"/>
    </xf>
    <xf numFmtId="0" fontId="1" fillId="0" borderId="0" xfId="4" applyAlignment="1">
      <alignment horizontal="left" vertical="top" wrapText="1"/>
    </xf>
    <xf numFmtId="0" fontId="1" fillId="5" borderId="0" xfId="1" applyFill="1" applyAlignment="1">
      <alignment horizontal="center"/>
    </xf>
    <xf numFmtId="0" fontId="1" fillId="0" borderId="0" xfId="1" quotePrefix="1" applyAlignment="1">
      <alignment horizontal="center" vertical="center"/>
    </xf>
    <xf numFmtId="0" fontId="6" fillId="3" borderId="3" xfId="1" applyFont="1" applyFill="1" applyBorder="1" applyAlignment="1">
      <alignment horizontal="center"/>
    </xf>
    <xf numFmtId="0" fontId="6" fillId="3" borderId="0" xfId="1" applyFont="1" applyFill="1" applyAlignment="1">
      <alignment horizontal="center"/>
    </xf>
    <xf numFmtId="0" fontId="6" fillId="3" borderId="1" xfId="1" applyFont="1" applyFill="1" applyBorder="1" applyAlignment="1">
      <alignment horizontal="center" vertical="center"/>
    </xf>
    <xf numFmtId="0" fontId="6" fillId="3" borderId="2" xfId="1" applyFont="1" applyFill="1" applyBorder="1" applyAlignment="1">
      <alignment horizontal="center" vertical="center"/>
    </xf>
    <xf numFmtId="0" fontId="6" fillId="3" borderId="3" xfId="1" applyFont="1" applyFill="1" applyBorder="1" applyAlignment="1">
      <alignment horizontal="center" wrapText="1"/>
    </xf>
    <xf numFmtId="0" fontId="6" fillId="3" borderId="13" xfId="1" applyFont="1" applyFill="1" applyBorder="1" applyAlignment="1">
      <alignment horizontal="center" wrapText="1"/>
    </xf>
    <xf numFmtId="0" fontId="6" fillId="3" borderId="6" xfId="1" applyFont="1" applyFill="1" applyBorder="1" applyAlignment="1">
      <alignment horizontal="center" vertical="center"/>
    </xf>
    <xf numFmtId="0" fontId="6" fillId="3" borderId="0" xfId="1" applyFont="1" applyFill="1" applyAlignment="1">
      <alignment horizontal="center" vertical="center"/>
    </xf>
    <xf numFmtId="0" fontId="6" fillId="3" borderId="9" xfId="1" applyFont="1" applyFill="1" applyBorder="1" applyAlignment="1">
      <alignment horizontal="center" vertical="center" wrapText="1"/>
    </xf>
    <xf numFmtId="0" fontId="6" fillId="3" borderId="7" xfId="1" applyFont="1" applyFill="1" applyBorder="1" applyAlignment="1">
      <alignment horizontal="center" vertical="center"/>
    </xf>
    <xf numFmtId="0" fontId="6" fillId="3" borderId="4" xfId="1" applyFont="1" applyFill="1" applyBorder="1" applyAlignment="1">
      <alignment horizontal="center" vertical="center"/>
    </xf>
    <xf numFmtId="0" fontId="6" fillId="3" borderId="10" xfId="1" applyFont="1" applyFill="1" applyBorder="1" applyAlignment="1">
      <alignment horizontal="center" vertical="center"/>
    </xf>
    <xf numFmtId="0" fontId="6" fillId="3" borderId="4" xfId="1" applyFont="1" applyFill="1" applyBorder="1" applyAlignment="1">
      <alignment horizontal="center" vertical="center"/>
    </xf>
    <xf numFmtId="0" fontId="6" fillId="3" borderId="8" xfId="1" applyFont="1" applyFill="1" applyBorder="1" applyAlignment="1">
      <alignment horizontal="center" vertical="center" wrapText="1"/>
    </xf>
    <xf numFmtId="0" fontId="1" fillId="0" borderId="12" xfId="1" applyBorder="1" applyAlignment="1">
      <alignment horizontal="left" vertical="center" wrapText="1"/>
    </xf>
    <xf numFmtId="0" fontId="1" fillId="0" borderId="14" xfId="1" applyBorder="1" applyAlignment="1">
      <alignment horizontal="left" vertical="center" wrapText="1"/>
    </xf>
    <xf numFmtId="0" fontId="1" fillId="0" borderId="15" xfId="1" applyBorder="1" applyAlignment="1">
      <alignment horizontal="left" vertical="center" wrapText="1"/>
    </xf>
    <xf numFmtId="0" fontId="1" fillId="5" borderId="11" xfId="1" applyFill="1" applyBorder="1" applyAlignment="1">
      <alignment horizontal="center" vertical="center"/>
    </xf>
    <xf numFmtId="0" fontId="1" fillId="0" borderId="12" xfId="3" applyBorder="1" applyAlignment="1">
      <alignment horizontal="center" vertical="center"/>
    </xf>
    <xf numFmtId="0" fontId="1" fillId="0" borderId="15" xfId="3" applyBorder="1" applyAlignment="1">
      <alignment horizontal="center" vertical="center"/>
    </xf>
    <xf numFmtId="3" fontId="1" fillId="0" borderId="11" xfId="5" applyNumberFormat="1" applyFont="1" applyFill="1" applyBorder="1" applyAlignment="1">
      <alignment horizontal="center" vertical="center"/>
    </xf>
    <xf numFmtId="3" fontId="1" fillId="0" borderId="11" xfId="1" applyNumberFormat="1" applyBorder="1" applyAlignment="1">
      <alignment horizontal="center" vertical="center"/>
    </xf>
  </cellXfs>
  <cellStyles count="6">
    <cellStyle name="Comma 2 2" xfId="5" xr:uid="{8AB5ECEF-B096-4B24-98AA-C8ABDBB54C40}"/>
    <cellStyle name="Normal" xfId="0" builtinId="0"/>
    <cellStyle name="Normal 10" xfId="1" xr:uid="{44EBDF82-173F-44EA-9307-5337C31312AD}"/>
    <cellStyle name="Normal 102" xfId="3" xr:uid="{607F83CF-2BD6-449A-9E77-37CB8DAC7CCE}"/>
    <cellStyle name="Normal 115" xfId="2" xr:uid="{7C64CF20-B108-44C3-9B84-EC5AFEACBAD6}"/>
    <cellStyle name="Normal 131" xfId="4" xr:uid="{0C438227-8C2F-4E53-AD54-931EB4A6A1C7}"/>
  </cellStyles>
  <dxfs count="9"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400050</xdr:colOff>
      <xdr:row>0</xdr:row>
      <xdr:rowOff>76200</xdr:rowOff>
    </xdr:from>
    <xdr:ext cx="1162050" cy="1128432"/>
    <xdr:pic>
      <xdr:nvPicPr>
        <xdr:cNvPr id="2" name="Picture 2">
          <a:extLst>
            <a:ext uri="{FF2B5EF4-FFF2-40B4-BE49-F238E27FC236}">
              <a16:creationId xmlns:a16="http://schemas.microsoft.com/office/drawing/2014/main" id="{82739855-5F7F-483E-89D5-A275E5849E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76200"/>
          <a:ext cx="1162050" cy="1128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D276F4-342A-4F20-A6C6-1D3744FCDA75}">
  <sheetPr>
    <pageSetUpPr fitToPage="1"/>
  </sheetPr>
  <dimension ref="A1:AO1048576"/>
  <sheetViews>
    <sheetView tabSelected="1" zoomScale="85" zoomScaleNormal="85" zoomScaleSheetLayoutView="100" workbookViewId="0">
      <selection activeCell="E6" sqref="E6"/>
    </sheetView>
  </sheetViews>
  <sheetFormatPr defaultColWidth="9.109375" defaultRowHeight="13.2" x14ac:dyDescent="0.25"/>
  <cols>
    <col min="1" max="1" width="28.6640625" style="1" customWidth="1"/>
    <col min="2" max="2" width="21.88671875" style="1" hidden="1" customWidth="1"/>
    <col min="3" max="3" width="28.6640625" style="1" customWidth="1"/>
    <col min="4" max="4" width="28.6640625" style="1" hidden="1" customWidth="1"/>
    <col min="5" max="5" width="26.33203125" style="1" customWidth="1"/>
    <col min="6" max="6" width="17" style="1" hidden="1" customWidth="1"/>
    <col min="7" max="7" width="22.109375" style="1" customWidth="1"/>
    <col min="8" max="11" width="13.33203125" style="1" customWidth="1"/>
    <col min="12" max="15" width="13.88671875" style="1" customWidth="1"/>
    <col min="16" max="16" width="13.44140625" style="1" customWidth="1"/>
    <col min="17" max="19" width="9.109375" style="1"/>
    <col min="20" max="20" width="24.33203125" style="1" customWidth="1"/>
    <col min="21" max="16384" width="9.109375" style="1"/>
  </cols>
  <sheetData>
    <row r="1" spans="1:41" ht="17.399999999999999" x14ac:dyDescent="0.3">
      <c r="C1" s="2" t="s">
        <v>0</v>
      </c>
      <c r="D1" s="2"/>
    </row>
    <row r="2" spans="1:41" ht="17.399999999999999" x14ac:dyDescent="0.3">
      <c r="A2" s="2"/>
      <c r="B2" s="2"/>
    </row>
    <row r="3" spans="1:41" ht="15" x14ac:dyDescent="0.25">
      <c r="C3" s="3" t="s">
        <v>1</v>
      </c>
      <c r="D3" s="3"/>
      <c r="J3" s="4" t="s">
        <v>2</v>
      </c>
      <c r="K3" s="1" t="s">
        <v>3</v>
      </c>
    </row>
    <row r="4" spans="1:41" x14ac:dyDescent="0.25">
      <c r="C4" s="5" t="s">
        <v>4</v>
      </c>
      <c r="D4" s="6"/>
      <c r="E4" s="7"/>
      <c r="K4" s="1" t="s">
        <v>5</v>
      </c>
    </row>
    <row r="5" spans="1:41" x14ac:dyDescent="0.25">
      <c r="C5" s="1" t="s">
        <v>6</v>
      </c>
      <c r="K5" s="1" t="s">
        <v>7</v>
      </c>
    </row>
    <row r="8" spans="1:41" ht="15.6" x14ac:dyDescent="0.3">
      <c r="A8" s="8" t="s">
        <v>8</v>
      </c>
      <c r="B8" s="8"/>
    </row>
    <row r="9" spans="1:41" ht="12.75" customHeight="1" x14ac:dyDescent="0.25">
      <c r="A9" s="9" t="s">
        <v>9</v>
      </c>
      <c r="B9" s="9"/>
      <c r="C9" s="10" t="s">
        <v>10</v>
      </c>
      <c r="D9" s="11"/>
      <c r="E9" s="12"/>
      <c r="F9" s="12"/>
      <c r="G9" s="12"/>
      <c r="H9" s="12"/>
      <c r="I9" s="12"/>
      <c r="J9" s="13"/>
      <c r="K9" s="13"/>
      <c r="L9" s="13"/>
      <c r="M9" s="13"/>
      <c r="N9" s="13"/>
      <c r="O9" s="13"/>
      <c r="P9" s="12"/>
      <c r="Q9" s="14"/>
      <c r="R9" s="15"/>
      <c r="S9" s="15"/>
    </row>
    <row r="10" spans="1:41" s="15" customFormat="1" ht="12.75" customHeight="1" x14ac:dyDescent="0.25">
      <c r="A10" s="16" t="s">
        <v>11</v>
      </c>
      <c r="B10" s="16"/>
      <c r="C10" s="16"/>
      <c r="D10" s="17"/>
      <c r="E10" s="17"/>
      <c r="F10" s="17"/>
      <c r="G10" s="17"/>
      <c r="H10" s="17"/>
      <c r="I10" s="17"/>
      <c r="J10" s="18"/>
      <c r="K10" s="18"/>
      <c r="L10" s="18"/>
      <c r="M10" s="18"/>
      <c r="N10" s="18"/>
      <c r="O10" s="18"/>
      <c r="P10" s="18"/>
      <c r="Q10" s="14"/>
      <c r="AO10" s="1"/>
    </row>
    <row r="11" spans="1:41" s="15" customFormat="1" ht="12.75" customHeight="1" x14ac:dyDescent="0.25">
      <c r="A11" s="9"/>
      <c r="B11" s="9"/>
      <c r="C11" s="19"/>
      <c r="D11" s="19"/>
      <c r="E11" s="19"/>
      <c r="F11" s="19"/>
      <c r="G11" s="20" t="s">
        <v>12</v>
      </c>
      <c r="H11" s="21" t="s">
        <v>13</v>
      </c>
      <c r="I11" s="22"/>
      <c r="J11" s="22"/>
      <c r="K11" s="23"/>
      <c r="L11" s="23"/>
      <c r="M11" s="23"/>
      <c r="N11" s="23"/>
      <c r="O11" s="23"/>
      <c r="P11" s="23"/>
      <c r="Q11" s="14"/>
      <c r="AO11" s="1"/>
    </row>
    <row r="12" spans="1:41" s="15" customFormat="1" ht="12.75" customHeight="1" x14ac:dyDescent="0.25">
      <c r="A12" s="16"/>
      <c r="B12" s="16"/>
      <c r="C12" s="24"/>
      <c r="D12" s="24"/>
      <c r="E12" s="24"/>
      <c r="F12" s="24"/>
      <c r="G12" s="25"/>
      <c r="H12" s="26" t="s">
        <v>14</v>
      </c>
      <c r="I12" s="27"/>
      <c r="J12" s="27"/>
      <c r="K12" s="28"/>
      <c r="L12" s="28"/>
      <c r="M12" s="28"/>
      <c r="N12" s="28"/>
      <c r="O12" s="28"/>
      <c r="P12" s="29"/>
      <c r="Q12" s="14"/>
      <c r="AO12" s="1"/>
    </row>
    <row r="13" spans="1:41" s="15" customFormat="1" ht="12.75" customHeight="1" x14ac:dyDescent="0.25">
      <c r="A13" s="16"/>
      <c r="B13" s="16"/>
      <c r="C13" s="24" t="s">
        <v>15</v>
      </c>
      <c r="D13" s="16"/>
      <c r="E13" s="16" t="s">
        <v>16</v>
      </c>
      <c r="F13" s="16"/>
      <c r="G13" s="25"/>
      <c r="H13" s="19"/>
      <c r="I13" s="30" t="s">
        <v>17</v>
      </c>
      <c r="J13" s="9" t="s">
        <v>18</v>
      </c>
      <c r="K13" s="19"/>
      <c r="L13" s="9" t="s">
        <v>19</v>
      </c>
      <c r="M13" s="9" t="s">
        <v>20</v>
      </c>
      <c r="N13" s="9" t="s">
        <v>21</v>
      </c>
      <c r="O13" s="9" t="s">
        <v>21</v>
      </c>
      <c r="P13" s="9" t="s">
        <v>22</v>
      </c>
      <c r="Q13" s="14"/>
      <c r="AO13" s="1"/>
    </row>
    <row r="14" spans="1:41" s="15" customFormat="1" ht="12.75" customHeight="1" x14ac:dyDescent="0.25">
      <c r="A14" s="31" t="s">
        <v>23</v>
      </c>
      <c r="B14" s="31"/>
      <c r="C14" s="32" t="s">
        <v>24</v>
      </c>
      <c r="D14" s="31"/>
      <c r="E14" s="31" t="s">
        <v>25</v>
      </c>
      <c r="F14" s="31"/>
      <c r="G14" s="33"/>
      <c r="H14" s="32" t="s">
        <v>26</v>
      </c>
      <c r="I14" s="32" t="s">
        <v>27</v>
      </c>
      <c r="J14" s="32" t="s">
        <v>27</v>
      </c>
      <c r="K14" s="32" t="s">
        <v>28</v>
      </c>
      <c r="L14" s="31" t="s">
        <v>29</v>
      </c>
      <c r="M14" s="31" t="s">
        <v>30</v>
      </c>
      <c r="N14" s="31" t="s">
        <v>29</v>
      </c>
      <c r="O14" s="31" t="s">
        <v>30</v>
      </c>
      <c r="P14" s="31" t="s">
        <v>31</v>
      </c>
      <c r="Q14" s="34"/>
      <c r="R14" s="1"/>
      <c r="S14" s="1"/>
      <c r="AO14" s="1"/>
    </row>
    <row r="15" spans="1:41" ht="15" customHeight="1" x14ac:dyDescent="0.25">
      <c r="A15" s="35" t="s">
        <v>32</v>
      </c>
      <c r="B15" s="35" t="s">
        <v>33</v>
      </c>
      <c r="C15" s="36" t="s">
        <v>34</v>
      </c>
      <c r="D15" s="37" t="s">
        <v>35</v>
      </c>
      <c r="E15" s="36" t="s">
        <v>36</v>
      </c>
      <c r="F15" s="36" t="s">
        <v>37</v>
      </c>
      <c r="G15" s="38" t="s">
        <v>38</v>
      </c>
      <c r="H15" s="39" t="s">
        <v>38</v>
      </c>
      <c r="I15" s="39" t="s">
        <v>38</v>
      </c>
      <c r="J15" s="39" t="s">
        <v>38</v>
      </c>
      <c r="K15" s="39" t="s">
        <v>38</v>
      </c>
      <c r="L15" s="40" t="s">
        <v>39</v>
      </c>
      <c r="M15" s="40" t="s">
        <v>39</v>
      </c>
      <c r="N15" s="40" t="s">
        <v>39</v>
      </c>
      <c r="O15" s="40" t="s">
        <v>39</v>
      </c>
      <c r="P15" s="38" t="s">
        <v>39</v>
      </c>
      <c r="Q15" s="41"/>
      <c r="R15" s="42"/>
      <c r="S15" s="43"/>
    </row>
    <row r="16" spans="1:41" ht="15" customHeight="1" x14ac:dyDescent="0.25">
      <c r="A16" s="35" t="s">
        <v>40</v>
      </c>
      <c r="B16" s="35" t="s">
        <v>41</v>
      </c>
      <c r="C16" s="36" t="s">
        <v>34</v>
      </c>
      <c r="D16" s="37" t="s">
        <v>35</v>
      </c>
      <c r="E16" s="36" t="s">
        <v>36</v>
      </c>
      <c r="F16" s="36" t="s">
        <v>37</v>
      </c>
      <c r="G16" s="38" t="s">
        <v>38</v>
      </c>
      <c r="H16" s="36" t="s">
        <v>38</v>
      </c>
      <c r="I16" s="36" t="s">
        <v>38</v>
      </c>
      <c r="J16" s="36" t="s">
        <v>38</v>
      </c>
      <c r="K16" s="36" t="s">
        <v>38</v>
      </c>
      <c r="L16" s="40" t="s">
        <v>39</v>
      </c>
      <c r="M16" s="40" t="s">
        <v>39</v>
      </c>
      <c r="N16" s="40" t="s">
        <v>39</v>
      </c>
      <c r="O16" s="40" t="s">
        <v>39</v>
      </c>
      <c r="P16" s="38" t="s">
        <v>39</v>
      </c>
      <c r="Q16" s="34"/>
    </row>
    <row r="17" spans="1:22" ht="15" customHeight="1" x14ac:dyDescent="0.25">
      <c r="A17" s="35" t="s">
        <v>42</v>
      </c>
      <c r="B17" s="35" t="s">
        <v>43</v>
      </c>
      <c r="C17" s="36" t="s">
        <v>34</v>
      </c>
      <c r="D17" s="37" t="s">
        <v>35</v>
      </c>
      <c r="E17" s="36" t="s">
        <v>36</v>
      </c>
      <c r="F17" s="36" t="s">
        <v>37</v>
      </c>
      <c r="G17" s="38" t="s">
        <v>38</v>
      </c>
      <c r="H17" s="44" t="s">
        <v>38</v>
      </c>
      <c r="I17" s="44" t="s">
        <v>38</v>
      </c>
      <c r="J17" s="44" t="s">
        <v>38</v>
      </c>
      <c r="K17" s="44" t="s">
        <v>38</v>
      </c>
      <c r="L17" s="40" t="s">
        <v>39</v>
      </c>
      <c r="M17" s="40" t="s">
        <v>39</v>
      </c>
      <c r="N17" s="40" t="s">
        <v>39</v>
      </c>
      <c r="O17" s="40" t="s">
        <v>39</v>
      </c>
      <c r="P17" s="38" t="s">
        <v>39</v>
      </c>
      <c r="Q17" s="34"/>
    </row>
    <row r="18" spans="1:22" ht="15" customHeight="1" x14ac:dyDescent="0.25">
      <c r="A18" s="35" t="s">
        <v>44</v>
      </c>
      <c r="B18" s="35" t="s">
        <v>45</v>
      </c>
      <c r="C18" s="36" t="s">
        <v>34</v>
      </c>
      <c r="D18" s="37" t="s">
        <v>35</v>
      </c>
      <c r="E18" s="36" t="s">
        <v>36</v>
      </c>
      <c r="F18" s="36" t="s">
        <v>37</v>
      </c>
      <c r="G18" s="38" t="s">
        <v>38</v>
      </c>
      <c r="H18" s="36" t="s">
        <v>38</v>
      </c>
      <c r="I18" s="36" t="s">
        <v>38</v>
      </c>
      <c r="J18" s="36" t="s">
        <v>38</v>
      </c>
      <c r="K18" s="36" t="s">
        <v>38</v>
      </c>
      <c r="L18" s="40" t="s">
        <v>39</v>
      </c>
      <c r="M18" s="40" t="s">
        <v>39</v>
      </c>
      <c r="N18" s="40" t="s">
        <v>39</v>
      </c>
      <c r="O18" s="40" t="s">
        <v>39</v>
      </c>
      <c r="P18" s="38" t="s">
        <v>39</v>
      </c>
    </row>
    <row r="19" spans="1:22" ht="12.75" customHeight="1" x14ac:dyDescent="0.25">
      <c r="A19" s="45"/>
      <c r="B19" s="42"/>
      <c r="C19" s="46"/>
      <c r="D19" s="46"/>
      <c r="E19" s="42"/>
      <c r="F19" s="42"/>
      <c r="G19" s="42"/>
      <c r="H19" s="46"/>
      <c r="I19" s="46"/>
      <c r="J19" s="46"/>
      <c r="K19" s="46"/>
      <c r="L19" s="46"/>
      <c r="M19" s="46"/>
      <c r="N19" s="46"/>
      <c r="O19" s="46"/>
      <c r="P19" s="46"/>
      <c r="Q19" s="46"/>
      <c r="R19" s="46"/>
    </row>
    <row r="20" spans="1:22" ht="12.75" customHeight="1" x14ac:dyDescent="0.25">
      <c r="A20" s="45"/>
      <c r="B20" s="42"/>
      <c r="C20" s="46"/>
      <c r="D20" s="46"/>
      <c r="E20" s="42"/>
      <c r="F20" s="42"/>
      <c r="G20" s="42"/>
      <c r="H20" s="42"/>
      <c r="I20" s="42"/>
      <c r="J20" s="42"/>
      <c r="K20" s="42"/>
      <c r="L20" s="42"/>
      <c r="M20" s="42"/>
      <c r="N20" s="42"/>
      <c r="O20" s="42"/>
      <c r="P20" s="42"/>
      <c r="Q20" s="46"/>
      <c r="R20" s="46"/>
    </row>
    <row r="21" spans="1:22" ht="12.75" customHeight="1" x14ac:dyDescent="0.25"/>
    <row r="22" spans="1:22" ht="12.75" customHeight="1" x14ac:dyDescent="0.25">
      <c r="A22" s="9" t="s">
        <v>46</v>
      </c>
      <c r="B22" s="9"/>
      <c r="C22" s="10" t="s">
        <v>47</v>
      </c>
      <c r="D22" s="11"/>
      <c r="E22" s="12"/>
      <c r="F22" s="12"/>
      <c r="G22" s="12"/>
      <c r="H22" s="12"/>
      <c r="I22" s="12"/>
      <c r="J22" s="13"/>
      <c r="K22" s="13"/>
      <c r="L22" s="13"/>
      <c r="M22" s="13"/>
      <c r="N22" s="13"/>
      <c r="O22" s="13"/>
      <c r="P22" s="12"/>
      <c r="Q22" s="14"/>
      <c r="R22" s="15"/>
      <c r="S22" s="15"/>
    </row>
    <row r="23" spans="1:22" s="15" customFormat="1" ht="12.75" customHeight="1" x14ac:dyDescent="0.25">
      <c r="A23" s="16" t="s">
        <v>48</v>
      </c>
      <c r="B23" s="16"/>
      <c r="C23" s="16"/>
      <c r="D23" s="17"/>
      <c r="E23" s="17"/>
      <c r="F23" s="17"/>
      <c r="G23" s="17"/>
      <c r="H23" s="17"/>
      <c r="I23" s="17"/>
      <c r="J23" s="18"/>
      <c r="K23" s="18"/>
      <c r="L23" s="18"/>
      <c r="M23" s="18"/>
      <c r="N23" s="18"/>
      <c r="O23" s="18"/>
      <c r="P23" s="18"/>
      <c r="Q23" s="14"/>
    </row>
    <row r="24" spans="1:22" s="15" customFormat="1" ht="12.75" customHeight="1" x14ac:dyDescent="0.25">
      <c r="A24" s="9"/>
      <c r="B24" s="9"/>
      <c r="C24" s="19"/>
      <c r="D24" s="19"/>
      <c r="E24" s="19"/>
      <c r="F24" s="19"/>
      <c r="G24" s="20" t="s">
        <v>49</v>
      </c>
      <c r="H24" s="21" t="s">
        <v>13</v>
      </c>
      <c r="I24" s="22"/>
      <c r="J24" s="22"/>
      <c r="K24" s="23"/>
      <c r="L24" s="23"/>
      <c r="M24" s="23"/>
      <c r="N24" s="23"/>
      <c r="O24" s="23"/>
      <c r="P24" s="23"/>
      <c r="Q24" s="14"/>
    </row>
    <row r="25" spans="1:22" s="15" customFormat="1" ht="12.75" customHeight="1" x14ac:dyDescent="0.25">
      <c r="A25" s="16"/>
      <c r="B25" s="16"/>
      <c r="C25" s="24"/>
      <c r="D25" s="24"/>
      <c r="E25" s="24"/>
      <c r="F25" s="24"/>
      <c r="G25" s="25"/>
      <c r="H25" s="26" t="s">
        <v>14</v>
      </c>
      <c r="I25" s="27"/>
      <c r="J25" s="27"/>
      <c r="K25" s="28"/>
      <c r="L25" s="28"/>
      <c r="M25" s="28"/>
      <c r="N25" s="28"/>
      <c r="O25" s="28"/>
      <c r="P25" s="29"/>
      <c r="Q25" s="14"/>
    </row>
    <row r="26" spans="1:22" s="15" customFormat="1" ht="12.75" customHeight="1" x14ac:dyDescent="0.25">
      <c r="A26" s="16"/>
      <c r="B26" s="16"/>
      <c r="C26" s="24" t="s">
        <v>15</v>
      </c>
      <c r="D26" s="16"/>
      <c r="E26" s="16" t="s">
        <v>16</v>
      </c>
      <c r="F26" s="16"/>
      <c r="G26" s="25"/>
      <c r="H26" s="19"/>
      <c r="I26" s="30" t="s">
        <v>17</v>
      </c>
      <c r="J26" s="9" t="s">
        <v>18</v>
      </c>
      <c r="K26" s="19"/>
      <c r="L26" s="9" t="s">
        <v>19</v>
      </c>
      <c r="M26" s="9" t="s">
        <v>20</v>
      </c>
      <c r="N26" s="9" t="s">
        <v>21</v>
      </c>
      <c r="O26" s="9" t="s">
        <v>21</v>
      </c>
      <c r="P26" s="9" t="s">
        <v>22</v>
      </c>
      <c r="Q26" s="14"/>
    </row>
    <row r="27" spans="1:22" s="15" customFormat="1" ht="12.75" customHeight="1" x14ac:dyDescent="0.25">
      <c r="A27" s="31" t="s">
        <v>23</v>
      </c>
      <c r="B27" s="31"/>
      <c r="C27" s="32" t="s">
        <v>24</v>
      </c>
      <c r="D27" s="31"/>
      <c r="E27" s="31" t="s">
        <v>25</v>
      </c>
      <c r="F27" s="31"/>
      <c r="G27" s="33"/>
      <c r="H27" s="32" t="s">
        <v>26</v>
      </c>
      <c r="I27" s="32" t="s">
        <v>27</v>
      </c>
      <c r="J27" s="32" t="s">
        <v>27</v>
      </c>
      <c r="K27" s="32" t="s">
        <v>28</v>
      </c>
      <c r="L27" s="31" t="s">
        <v>29</v>
      </c>
      <c r="M27" s="31" t="s">
        <v>30</v>
      </c>
      <c r="N27" s="31" t="s">
        <v>29</v>
      </c>
      <c r="O27" s="31" t="s">
        <v>30</v>
      </c>
      <c r="P27" s="31" t="s">
        <v>31</v>
      </c>
      <c r="Q27" s="34"/>
      <c r="R27" s="1"/>
      <c r="S27" s="1"/>
    </row>
    <row r="28" spans="1:22" ht="15" customHeight="1" x14ac:dyDescent="0.25">
      <c r="A28" s="47" t="s">
        <v>32</v>
      </c>
      <c r="B28" s="35" t="s">
        <v>33</v>
      </c>
      <c r="C28" s="36" t="s">
        <v>34</v>
      </c>
      <c r="D28" s="37" t="s">
        <v>35</v>
      </c>
      <c r="E28" s="36" t="s">
        <v>50</v>
      </c>
      <c r="F28" s="48"/>
      <c r="G28" s="49" t="s">
        <v>38</v>
      </c>
      <c r="H28" s="50" t="s">
        <v>38</v>
      </c>
      <c r="I28" s="50" t="s">
        <v>38</v>
      </c>
      <c r="J28" s="50" t="s">
        <v>38</v>
      </c>
      <c r="K28" s="50" t="s">
        <v>38</v>
      </c>
      <c r="L28" s="40" t="s">
        <v>39</v>
      </c>
      <c r="M28" s="40" t="s">
        <v>39</v>
      </c>
      <c r="N28" s="40" t="s">
        <v>39</v>
      </c>
      <c r="O28" s="40" t="s">
        <v>39</v>
      </c>
      <c r="P28" s="38" t="s">
        <v>39</v>
      </c>
      <c r="Q28" s="41"/>
      <c r="R28" s="42"/>
      <c r="S28" s="42"/>
      <c r="T28" s="51"/>
      <c r="U28" s="51"/>
      <c r="V28" s="42"/>
    </row>
    <row r="29" spans="1:22" ht="15" customHeight="1" x14ac:dyDescent="0.25">
      <c r="A29" s="35" t="s">
        <v>51</v>
      </c>
      <c r="B29" s="35" t="s">
        <v>52</v>
      </c>
      <c r="C29" s="36" t="s">
        <v>53</v>
      </c>
      <c r="D29" s="36" t="s">
        <v>54</v>
      </c>
      <c r="E29" s="36" t="s">
        <v>50</v>
      </c>
      <c r="F29" s="48"/>
      <c r="G29" s="49" t="s">
        <v>38</v>
      </c>
      <c r="H29" s="52" t="s">
        <v>38</v>
      </c>
      <c r="I29" s="50" t="s">
        <v>38</v>
      </c>
      <c r="J29" s="50" t="s">
        <v>38</v>
      </c>
      <c r="K29" s="50" t="s">
        <v>38</v>
      </c>
      <c r="L29" s="40" t="s">
        <v>39</v>
      </c>
      <c r="M29" s="40" t="s">
        <v>39</v>
      </c>
      <c r="N29" s="40" t="s">
        <v>39</v>
      </c>
      <c r="O29" s="40" t="s">
        <v>39</v>
      </c>
      <c r="P29" s="38" t="s">
        <v>39</v>
      </c>
      <c r="Q29" s="34"/>
      <c r="R29" s="42"/>
      <c r="S29" s="42"/>
      <c r="T29" s="51"/>
      <c r="U29" s="51"/>
      <c r="V29" s="42"/>
    </row>
    <row r="30" spans="1:22" ht="15" customHeight="1" x14ac:dyDescent="0.25">
      <c r="A30" s="35" t="s">
        <v>44</v>
      </c>
      <c r="B30" s="35" t="s">
        <v>45</v>
      </c>
      <c r="C30" s="36" t="s">
        <v>34</v>
      </c>
      <c r="D30" s="53" t="s">
        <v>35</v>
      </c>
      <c r="E30" s="36" t="s">
        <v>50</v>
      </c>
      <c r="F30" s="48"/>
      <c r="G30" s="36" t="s">
        <v>38</v>
      </c>
      <c r="H30" s="52" t="s">
        <v>38</v>
      </c>
      <c r="I30" s="52" t="s">
        <v>38</v>
      </c>
      <c r="J30" s="52" t="s">
        <v>38</v>
      </c>
      <c r="K30" s="52" t="s">
        <v>38</v>
      </c>
      <c r="L30" s="40" t="s">
        <v>39</v>
      </c>
      <c r="M30" s="40" t="s">
        <v>39</v>
      </c>
      <c r="N30" s="40" t="s">
        <v>39</v>
      </c>
      <c r="O30" s="40" t="s">
        <v>39</v>
      </c>
      <c r="P30" s="38" t="s">
        <v>39</v>
      </c>
      <c r="R30" s="42"/>
      <c r="S30" s="51"/>
      <c r="T30" s="51"/>
      <c r="U30" s="51"/>
      <c r="V30" s="51"/>
    </row>
    <row r="31" spans="1:22" ht="12.75" customHeight="1" x14ac:dyDescent="0.25">
      <c r="A31" s="45"/>
      <c r="B31" s="46"/>
      <c r="C31" s="46"/>
      <c r="D31" s="46"/>
      <c r="E31" s="46"/>
      <c r="F31" s="46"/>
      <c r="G31" s="46"/>
      <c r="H31" s="46"/>
      <c r="I31" s="46"/>
      <c r="J31" s="46"/>
      <c r="K31" s="46"/>
      <c r="L31" s="46"/>
      <c r="M31" s="46"/>
      <c r="N31" s="46"/>
      <c r="O31" s="46"/>
      <c r="P31" s="46"/>
    </row>
    <row r="32" spans="1:22" ht="12.75" customHeight="1" x14ac:dyDescent="0.25">
      <c r="A32" s="45"/>
      <c r="B32" s="45"/>
      <c r="C32" s="46"/>
      <c r="D32" s="46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</row>
    <row r="33" spans="1:19" ht="12.75" customHeight="1" x14ac:dyDescent="0.25">
      <c r="A33" s="45"/>
      <c r="B33" s="45"/>
      <c r="C33" s="46"/>
      <c r="D33" s="46"/>
      <c r="E33" s="46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</row>
    <row r="34" spans="1:19" ht="12.75" customHeight="1" x14ac:dyDescent="0.25">
      <c r="A34" s="46"/>
      <c r="B34" s="46"/>
      <c r="C34" s="46"/>
      <c r="D34" s="46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</row>
    <row r="35" spans="1:19" ht="12.75" customHeight="1" x14ac:dyDescent="0.25">
      <c r="A35" s="9" t="s">
        <v>55</v>
      </c>
      <c r="B35" s="9"/>
      <c r="C35" s="10" t="s">
        <v>56</v>
      </c>
      <c r="D35" s="11"/>
      <c r="E35" s="12"/>
      <c r="F35" s="12"/>
      <c r="G35" s="12"/>
      <c r="H35" s="12"/>
      <c r="I35" s="12"/>
      <c r="J35" s="13"/>
      <c r="K35" s="13"/>
      <c r="L35" s="13"/>
      <c r="M35" s="13"/>
      <c r="N35" s="13"/>
      <c r="O35" s="13"/>
      <c r="P35" s="12"/>
      <c r="Q35" s="14"/>
      <c r="R35" s="15"/>
      <c r="S35" s="15"/>
    </row>
    <row r="36" spans="1:19" s="15" customFormat="1" ht="12.75" customHeight="1" x14ac:dyDescent="0.25">
      <c r="A36" s="16" t="s">
        <v>57</v>
      </c>
      <c r="B36" s="16"/>
      <c r="C36" s="16"/>
      <c r="D36" s="17"/>
      <c r="E36" s="17"/>
      <c r="F36" s="17"/>
      <c r="G36" s="17"/>
      <c r="H36" s="17"/>
      <c r="I36" s="17"/>
      <c r="J36" s="18"/>
      <c r="K36" s="18"/>
      <c r="L36" s="18"/>
      <c r="M36" s="18"/>
      <c r="N36" s="18"/>
      <c r="O36" s="18"/>
      <c r="P36" s="18"/>
      <c r="Q36" s="14"/>
    </row>
    <row r="37" spans="1:19" s="15" customFormat="1" ht="12.75" customHeight="1" x14ac:dyDescent="0.25">
      <c r="A37" s="9"/>
      <c r="B37" s="9"/>
      <c r="C37" s="19"/>
      <c r="D37" s="19"/>
      <c r="E37" s="19"/>
      <c r="F37" s="19"/>
      <c r="G37" s="20" t="s">
        <v>12</v>
      </c>
      <c r="H37" s="21" t="s">
        <v>13</v>
      </c>
      <c r="I37" s="22"/>
      <c r="J37" s="22"/>
      <c r="K37" s="23"/>
      <c r="L37" s="23"/>
      <c r="M37" s="23"/>
      <c r="N37" s="23"/>
      <c r="O37" s="23"/>
      <c r="P37" s="23"/>
      <c r="Q37" s="14"/>
    </row>
    <row r="38" spans="1:19" s="15" customFormat="1" ht="12.75" customHeight="1" x14ac:dyDescent="0.25">
      <c r="A38" s="16"/>
      <c r="B38" s="16"/>
      <c r="C38" s="24"/>
      <c r="D38" s="24"/>
      <c r="E38" s="24"/>
      <c r="F38" s="24"/>
      <c r="G38" s="25"/>
      <c r="H38" s="26" t="s">
        <v>14</v>
      </c>
      <c r="I38" s="27"/>
      <c r="J38" s="27"/>
      <c r="K38" s="28"/>
      <c r="L38" s="28"/>
      <c r="M38" s="28"/>
      <c r="N38" s="28"/>
      <c r="O38" s="28"/>
      <c r="P38" s="29"/>
      <c r="Q38" s="14"/>
    </row>
    <row r="39" spans="1:19" s="15" customFormat="1" ht="12.75" customHeight="1" x14ac:dyDescent="0.25">
      <c r="A39" s="16"/>
      <c r="B39" s="16"/>
      <c r="C39" s="24" t="s">
        <v>15</v>
      </c>
      <c r="D39" s="16"/>
      <c r="E39" s="16" t="s">
        <v>16</v>
      </c>
      <c r="F39" s="16"/>
      <c r="G39" s="25"/>
      <c r="H39" s="19"/>
      <c r="I39" s="30" t="s">
        <v>17</v>
      </c>
      <c r="J39" s="9" t="s">
        <v>18</v>
      </c>
      <c r="K39" s="19"/>
      <c r="L39" s="9" t="s">
        <v>19</v>
      </c>
      <c r="M39" s="9" t="s">
        <v>20</v>
      </c>
      <c r="N39" s="9" t="s">
        <v>21</v>
      </c>
      <c r="O39" s="9" t="s">
        <v>21</v>
      </c>
      <c r="P39" s="9" t="s">
        <v>22</v>
      </c>
      <c r="Q39" s="14"/>
    </row>
    <row r="40" spans="1:19" s="15" customFormat="1" ht="12.75" customHeight="1" x14ac:dyDescent="0.25">
      <c r="A40" s="31" t="s">
        <v>23</v>
      </c>
      <c r="B40" s="31"/>
      <c r="C40" s="32" t="s">
        <v>24</v>
      </c>
      <c r="D40" s="31"/>
      <c r="E40" s="31" t="s">
        <v>25</v>
      </c>
      <c r="F40" s="31"/>
      <c r="G40" s="33"/>
      <c r="H40" s="32" t="s">
        <v>26</v>
      </c>
      <c r="I40" s="32" t="s">
        <v>27</v>
      </c>
      <c r="J40" s="32" t="s">
        <v>27</v>
      </c>
      <c r="K40" s="32" t="s">
        <v>28</v>
      </c>
      <c r="L40" s="31" t="s">
        <v>29</v>
      </c>
      <c r="M40" s="31" t="s">
        <v>30</v>
      </c>
      <c r="N40" s="31" t="s">
        <v>29</v>
      </c>
      <c r="O40" s="31" t="s">
        <v>30</v>
      </c>
      <c r="P40" s="31" t="s">
        <v>31</v>
      </c>
      <c r="Q40" s="34"/>
      <c r="R40" s="1"/>
      <c r="S40" s="1"/>
    </row>
    <row r="41" spans="1:19" ht="15" customHeight="1" x14ac:dyDescent="0.25">
      <c r="A41" s="35" t="s">
        <v>32</v>
      </c>
      <c r="B41" s="35" t="s">
        <v>33</v>
      </c>
      <c r="C41" s="36" t="s">
        <v>34</v>
      </c>
      <c r="D41" s="37" t="s">
        <v>35</v>
      </c>
      <c r="E41" s="36" t="s">
        <v>58</v>
      </c>
      <c r="F41" s="36" t="s">
        <v>59</v>
      </c>
      <c r="G41" s="38">
        <v>1</v>
      </c>
      <c r="H41" s="52" t="s">
        <v>60</v>
      </c>
      <c r="I41" s="52" t="s">
        <v>60</v>
      </c>
      <c r="J41" s="52" t="s">
        <v>60</v>
      </c>
      <c r="K41" s="52" t="s">
        <v>60</v>
      </c>
      <c r="L41" s="40" t="s">
        <v>39</v>
      </c>
      <c r="M41" s="40" t="s">
        <v>39</v>
      </c>
      <c r="N41" s="54">
        <v>20</v>
      </c>
      <c r="O41" s="54" t="str">
        <f>K41</f>
        <v>&lt;2</v>
      </c>
      <c r="P41" s="38" t="str">
        <f>IF(LEFT(O41,1)="&lt;",IF(N41&gt;=VALUE(RIGHT(K41,LEN(K41)-1)),"Yes","No"),IF(OR(N41&gt;=O41,O41="-"),"Yes","No"))</f>
        <v>Yes</v>
      </c>
      <c r="Q41" s="41"/>
      <c r="R41" s="42"/>
      <c r="S41" s="43"/>
    </row>
    <row r="42" spans="1:19" ht="15" customHeight="1" x14ac:dyDescent="0.25">
      <c r="A42" s="35" t="s">
        <v>51</v>
      </c>
      <c r="B42" s="35" t="s">
        <v>61</v>
      </c>
      <c r="C42" s="36" t="s">
        <v>53</v>
      </c>
      <c r="D42" s="36" t="s">
        <v>54</v>
      </c>
      <c r="E42" s="55" t="s">
        <v>58</v>
      </c>
      <c r="F42" s="36" t="s">
        <v>59</v>
      </c>
      <c r="G42" s="38">
        <v>1</v>
      </c>
      <c r="H42" s="52" t="s">
        <v>62</v>
      </c>
      <c r="I42" s="52" t="s">
        <v>62</v>
      </c>
      <c r="J42" s="52" t="s">
        <v>62</v>
      </c>
      <c r="K42" s="52" t="s">
        <v>62</v>
      </c>
      <c r="L42" s="40" t="s">
        <v>39</v>
      </c>
      <c r="M42" s="40" t="s">
        <v>39</v>
      </c>
      <c r="N42" s="54">
        <v>500</v>
      </c>
      <c r="O42" s="40" t="str">
        <f>K42</f>
        <v>~2</v>
      </c>
      <c r="P42" s="38" t="s">
        <v>63</v>
      </c>
      <c r="Q42" s="34"/>
    </row>
    <row r="43" spans="1:19" ht="15" customHeight="1" x14ac:dyDescent="0.25">
      <c r="A43" s="35" t="s">
        <v>64</v>
      </c>
      <c r="B43" s="35" t="s">
        <v>65</v>
      </c>
      <c r="C43" s="36" t="s">
        <v>34</v>
      </c>
      <c r="D43" s="37" t="s">
        <v>35</v>
      </c>
      <c r="E43" s="36" t="s">
        <v>58</v>
      </c>
      <c r="F43" s="36" t="s">
        <v>59</v>
      </c>
      <c r="G43" s="38">
        <v>1</v>
      </c>
      <c r="H43" s="44">
        <v>0.25</v>
      </c>
      <c r="I43" s="44">
        <v>0.25</v>
      </c>
      <c r="J43" s="44">
        <v>0.25</v>
      </c>
      <c r="K43" s="44">
        <v>0.25</v>
      </c>
      <c r="L43" s="40" t="s">
        <v>39</v>
      </c>
      <c r="M43" s="40" t="s">
        <v>39</v>
      </c>
      <c r="N43" s="40">
        <v>5</v>
      </c>
      <c r="O43" s="56">
        <f>K43</f>
        <v>0.25</v>
      </c>
      <c r="P43" s="38" t="str">
        <f>IF(LEFT(O43,1)="&lt;",IF(N43&gt;=VALUE(RIGHT(K43,LEN(K43)-1)),"Yes","No"),IF(OR(N43&gt;=O43,O43="-"),"Yes","No"))</f>
        <v>Yes</v>
      </c>
      <c r="Q43" s="34"/>
    </row>
    <row r="44" spans="1:19" ht="15" customHeight="1" x14ac:dyDescent="0.25">
      <c r="A44" s="35" t="s">
        <v>40</v>
      </c>
      <c r="B44" s="35" t="s">
        <v>41</v>
      </c>
      <c r="C44" s="36" t="s">
        <v>34</v>
      </c>
      <c r="D44" s="37" t="s">
        <v>35</v>
      </c>
      <c r="E44" s="36" t="s">
        <v>58</v>
      </c>
      <c r="F44" s="36" t="s">
        <v>59</v>
      </c>
      <c r="G44" s="38">
        <v>1</v>
      </c>
      <c r="H44" s="44">
        <v>7.18</v>
      </c>
      <c r="I44" s="44">
        <v>7.18</v>
      </c>
      <c r="J44" s="44">
        <v>7.18</v>
      </c>
      <c r="K44" s="44">
        <v>7.18</v>
      </c>
      <c r="L44" s="40" t="s">
        <v>39</v>
      </c>
      <c r="M44" s="40" t="s">
        <v>39</v>
      </c>
      <c r="N44" s="40" t="s">
        <v>39</v>
      </c>
      <c r="O44" s="40" t="s">
        <v>39</v>
      </c>
      <c r="P44" s="38" t="s">
        <v>39</v>
      </c>
      <c r="Q44" s="34"/>
    </row>
    <row r="45" spans="1:19" ht="15" customHeight="1" x14ac:dyDescent="0.25">
      <c r="A45" s="35" t="s">
        <v>42</v>
      </c>
      <c r="B45" s="35" t="s">
        <v>43</v>
      </c>
      <c r="C45" s="36" t="s">
        <v>34</v>
      </c>
      <c r="D45" s="37" t="s">
        <v>35</v>
      </c>
      <c r="E45" s="36" t="s">
        <v>58</v>
      </c>
      <c r="F45" s="36" t="s">
        <v>59</v>
      </c>
      <c r="G45" s="38">
        <v>1</v>
      </c>
      <c r="H45" s="44">
        <v>0.86</v>
      </c>
      <c r="I45" s="44">
        <v>0.86</v>
      </c>
      <c r="J45" s="44">
        <v>0.86</v>
      </c>
      <c r="K45" s="44">
        <v>0.86</v>
      </c>
      <c r="L45" s="54" t="s">
        <v>39</v>
      </c>
      <c r="M45" s="40" t="s">
        <v>39</v>
      </c>
      <c r="N45" s="40" t="s">
        <v>39</v>
      </c>
      <c r="O45" s="40" t="s">
        <v>39</v>
      </c>
      <c r="P45" s="38" t="s">
        <v>39</v>
      </c>
      <c r="Q45" s="34"/>
    </row>
    <row r="46" spans="1:19" ht="15" customHeight="1" x14ac:dyDescent="0.25">
      <c r="A46" s="35" t="s">
        <v>44</v>
      </c>
      <c r="B46" s="47" t="s">
        <v>45</v>
      </c>
      <c r="C46" s="36" t="s">
        <v>34</v>
      </c>
      <c r="D46" s="37" t="s">
        <v>35</v>
      </c>
      <c r="E46" s="36" t="s">
        <v>58</v>
      </c>
      <c r="F46" s="36" t="s">
        <v>59</v>
      </c>
      <c r="G46" s="38">
        <v>1</v>
      </c>
      <c r="H46" s="52" t="s">
        <v>66</v>
      </c>
      <c r="I46" s="52" t="s">
        <v>66</v>
      </c>
      <c r="J46" s="52" t="s">
        <v>66</v>
      </c>
      <c r="K46" s="52" t="s">
        <v>66</v>
      </c>
      <c r="L46" s="40" t="s">
        <v>39</v>
      </c>
      <c r="M46" s="40" t="s">
        <v>39</v>
      </c>
      <c r="N46" s="54">
        <v>30</v>
      </c>
      <c r="O46" s="54" t="str">
        <f>K46</f>
        <v>&lt;1</v>
      </c>
      <c r="P46" s="38" t="str">
        <f>IF(LEFT(O46,1)="&lt;",IF(N46&gt;=VALUE(RIGHT(K46,LEN(K46)-1)),"Yes","No"),IF(OR(N46&gt;=O46,O46="-"),"Yes","No"))</f>
        <v>Yes</v>
      </c>
      <c r="Q46" s="34"/>
    </row>
    <row r="47" spans="1:19" ht="15" customHeight="1" x14ac:dyDescent="0.25">
      <c r="A47" s="35" t="s">
        <v>67</v>
      </c>
      <c r="B47" s="35" t="s">
        <v>67</v>
      </c>
      <c r="C47" s="36" t="s">
        <v>67</v>
      </c>
      <c r="D47" s="36" t="s">
        <v>67</v>
      </c>
      <c r="E47" s="36" t="s">
        <v>58</v>
      </c>
      <c r="F47" s="36" t="s">
        <v>59</v>
      </c>
      <c r="G47" s="38">
        <v>1</v>
      </c>
      <c r="H47" s="44">
        <v>7.22</v>
      </c>
      <c r="I47" s="44">
        <v>7.22</v>
      </c>
      <c r="J47" s="44">
        <v>7.22</v>
      </c>
      <c r="K47" s="44">
        <v>7.22</v>
      </c>
      <c r="L47" s="40" t="s">
        <v>39</v>
      </c>
      <c r="M47" s="40" t="s">
        <v>39</v>
      </c>
      <c r="N47" s="40" t="s">
        <v>68</v>
      </c>
      <c r="O47" s="56">
        <f>K47</f>
        <v>7.22</v>
      </c>
      <c r="P47" s="38" t="str">
        <f>IF(AND(H47&gt;=6.5,K47&lt;=8.5),"Yes","No")</f>
        <v>Yes</v>
      </c>
      <c r="Q47" s="34"/>
    </row>
    <row r="49" spans="1:16" x14ac:dyDescent="0.25">
      <c r="A49" s="57" t="s">
        <v>69</v>
      </c>
      <c r="B49" s="57"/>
      <c r="C49" s="57"/>
      <c r="D49" s="57"/>
      <c r="E49" s="57"/>
      <c r="F49" s="57"/>
      <c r="G49" s="57"/>
      <c r="H49" s="57"/>
      <c r="I49" s="57"/>
      <c r="J49" s="57"/>
      <c r="K49" s="57"/>
      <c r="L49" s="57"/>
      <c r="M49" s="57"/>
      <c r="N49" s="57"/>
      <c r="O49" s="57"/>
      <c r="P49" s="57"/>
    </row>
    <row r="50" spans="1:16" x14ac:dyDescent="0.25">
      <c r="A50" s="57"/>
      <c r="B50" s="57"/>
      <c r="C50" s="57"/>
      <c r="D50" s="57"/>
      <c r="E50" s="57"/>
      <c r="F50" s="57"/>
      <c r="G50" s="57"/>
      <c r="H50" s="57"/>
      <c r="I50" s="57"/>
      <c r="J50" s="57"/>
      <c r="K50" s="57"/>
      <c r="L50" s="57"/>
      <c r="M50" s="57"/>
      <c r="N50" s="57"/>
      <c r="O50" s="57"/>
      <c r="P50" s="57"/>
    </row>
    <row r="51" spans="1:16" x14ac:dyDescent="0.25">
      <c r="A51" s="57"/>
      <c r="B51" s="57"/>
      <c r="C51" s="57"/>
      <c r="D51" s="57"/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57"/>
      <c r="P51" s="57"/>
    </row>
    <row r="52" spans="1:16" x14ac:dyDescent="0.25">
      <c r="A52" s="57"/>
      <c r="B52" s="57"/>
      <c r="C52" s="57"/>
      <c r="D52" s="57"/>
      <c r="E52" s="57"/>
      <c r="F52" s="57"/>
      <c r="G52" s="57"/>
      <c r="H52" s="57"/>
      <c r="I52" s="57"/>
      <c r="J52" s="57"/>
      <c r="K52" s="57"/>
      <c r="L52" s="57"/>
      <c r="M52" s="57"/>
      <c r="N52" s="57"/>
      <c r="O52" s="57"/>
      <c r="P52" s="57"/>
    </row>
    <row r="53" spans="1:16" x14ac:dyDescent="0.25">
      <c r="A53" s="57"/>
      <c r="B53" s="57"/>
      <c r="C53" s="57"/>
      <c r="D53" s="57"/>
      <c r="E53" s="57"/>
      <c r="F53" s="57"/>
      <c r="G53" s="57"/>
      <c r="H53" s="57"/>
      <c r="I53" s="57"/>
      <c r="J53" s="57"/>
      <c r="K53" s="57"/>
      <c r="L53" s="57"/>
      <c r="M53" s="57"/>
      <c r="N53" s="57"/>
      <c r="O53" s="57"/>
      <c r="P53" s="57"/>
    </row>
    <row r="54" spans="1:16" ht="15.6" x14ac:dyDescent="0.3">
      <c r="A54" s="8" t="s">
        <v>70</v>
      </c>
      <c r="D54" s="58">
        <v>61</v>
      </c>
      <c r="J54" s="59"/>
      <c r="K54" s="59"/>
    </row>
    <row r="55" spans="1:16" ht="12.75" customHeight="1" x14ac:dyDescent="0.25">
      <c r="A55" s="60" t="s">
        <v>13</v>
      </c>
      <c r="B55" s="61"/>
      <c r="C55" s="61"/>
      <c r="D55" s="61"/>
      <c r="E55" s="61"/>
      <c r="F55" s="61"/>
      <c r="G55" s="61"/>
      <c r="H55" s="61"/>
      <c r="I55" s="61"/>
      <c r="J55" s="61"/>
      <c r="K55" s="61"/>
      <c r="L55" s="61"/>
      <c r="M55" s="61"/>
      <c r="N55" s="61"/>
    </row>
    <row r="56" spans="1:16" x14ac:dyDescent="0.25">
      <c r="A56" s="26" t="s">
        <v>14</v>
      </c>
      <c r="B56" s="27"/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</row>
    <row r="57" spans="1:16" x14ac:dyDescent="0.25">
      <c r="A57" s="62" t="s">
        <v>71</v>
      </c>
      <c r="B57" s="63"/>
      <c r="C57" s="63"/>
      <c r="D57" s="24" t="s">
        <v>72</v>
      </c>
      <c r="E57" s="24" t="s">
        <v>15</v>
      </c>
      <c r="F57" s="24"/>
      <c r="G57" s="16" t="s">
        <v>16</v>
      </c>
      <c r="H57" s="64" t="s">
        <v>73</v>
      </c>
      <c r="I57" s="65"/>
      <c r="J57" s="66" t="s">
        <v>74</v>
      </c>
      <c r="K57" s="66" t="s">
        <v>17</v>
      </c>
      <c r="L57" s="66" t="s">
        <v>28</v>
      </c>
      <c r="M57" s="67" t="s">
        <v>75</v>
      </c>
      <c r="N57" s="68" t="s">
        <v>76</v>
      </c>
    </row>
    <row r="58" spans="1:16" x14ac:dyDescent="0.25">
      <c r="A58" s="69"/>
      <c r="B58" s="70"/>
      <c r="C58" s="70"/>
      <c r="D58" s="32"/>
      <c r="E58" s="32" t="s">
        <v>24</v>
      </c>
      <c r="F58" s="32"/>
      <c r="G58" s="31" t="s">
        <v>25</v>
      </c>
      <c r="H58" s="64"/>
      <c r="I58" s="65"/>
      <c r="J58" s="71"/>
      <c r="K58" s="71"/>
      <c r="L58" s="71"/>
      <c r="M58" s="72" t="s">
        <v>29</v>
      </c>
      <c r="N58" s="73"/>
    </row>
    <row r="59" spans="1:16" x14ac:dyDescent="0.25">
      <c r="A59" s="74" t="s">
        <v>77</v>
      </c>
      <c r="B59" s="75"/>
      <c r="C59" s="76"/>
      <c r="D59" s="77">
        <v>3</v>
      </c>
      <c r="E59" s="36" t="s">
        <v>78</v>
      </c>
      <c r="F59" s="77">
        <v>1821</v>
      </c>
      <c r="G59" s="36" t="s">
        <v>79</v>
      </c>
      <c r="H59" s="78">
        <v>31</v>
      </c>
      <c r="I59" s="79"/>
      <c r="J59" s="80">
        <v>0</v>
      </c>
      <c r="K59" s="80">
        <v>287.25806451612902</v>
      </c>
      <c r="L59" s="80">
        <v>2350</v>
      </c>
      <c r="M59" s="81">
        <v>3000</v>
      </c>
      <c r="N59" s="38" t="str">
        <f>IF(L59&lt;=M59,"Yes","No")</f>
        <v>Yes</v>
      </c>
    </row>
    <row r="60" spans="1:16" x14ac:dyDescent="0.25">
      <c r="A60" s="74" t="s">
        <v>80</v>
      </c>
      <c r="B60" s="75"/>
      <c r="C60" s="76"/>
      <c r="D60" s="77">
        <v>5</v>
      </c>
      <c r="E60" s="36" t="s">
        <v>78</v>
      </c>
      <c r="F60" s="77">
        <v>0</v>
      </c>
      <c r="G60" s="36" t="s">
        <v>79</v>
      </c>
      <c r="H60" s="78">
        <v>31</v>
      </c>
      <c r="I60" s="79"/>
      <c r="J60" s="80">
        <v>0</v>
      </c>
      <c r="K60" s="80">
        <v>0</v>
      </c>
      <c r="L60" s="80">
        <v>0</v>
      </c>
      <c r="M60" s="81" t="s">
        <v>39</v>
      </c>
      <c r="N60" s="38" t="s">
        <v>39</v>
      </c>
    </row>
    <row r="74" spans="2:2" x14ac:dyDescent="0.25">
      <c r="B74" s="1" t="s">
        <v>81</v>
      </c>
    </row>
    <row r="93" spans="2:2" x14ac:dyDescent="0.25">
      <c r="B93" s="1" t="s">
        <v>81</v>
      </c>
    </row>
    <row r="354" spans="13:13" x14ac:dyDescent="0.25">
      <c r="M354" s="81">
        <v>15500</v>
      </c>
    </row>
    <row r="355" spans="13:13" x14ac:dyDescent="0.25">
      <c r="M355" s="81" t="s">
        <v>39</v>
      </c>
    </row>
    <row r="356" spans="13:13" x14ac:dyDescent="0.25">
      <c r="M356" s="81" t="s">
        <v>39</v>
      </c>
    </row>
    <row r="509" spans="10:10" x14ac:dyDescent="0.25">
      <c r="J509" s="1">
        <v>0</v>
      </c>
    </row>
    <row r="1048576" spans="6:6" x14ac:dyDescent="0.25">
      <c r="F1048576" s="36"/>
    </row>
  </sheetData>
  <protectedRanges>
    <protectedRange password="F31C" sqref="P1:P7" name="Logo_1"/>
    <protectedRange password="F31C" sqref="J3:K3 H4:H5 K4:K5" name="Logo"/>
  </protectedRanges>
  <mergeCells count="22">
    <mergeCell ref="A59:C59"/>
    <mergeCell ref="H59:I59"/>
    <mergeCell ref="A60:C60"/>
    <mergeCell ref="H60:I60"/>
    <mergeCell ref="A57:C58"/>
    <mergeCell ref="H57:I58"/>
    <mergeCell ref="J57:J58"/>
    <mergeCell ref="K57:K58"/>
    <mergeCell ref="L57:L58"/>
    <mergeCell ref="N57:N58"/>
    <mergeCell ref="G37:G40"/>
    <mergeCell ref="H37:P37"/>
    <mergeCell ref="H38:P38"/>
    <mergeCell ref="A49:P53"/>
    <mergeCell ref="A55:N55"/>
    <mergeCell ref="A56:N56"/>
    <mergeCell ref="G11:G14"/>
    <mergeCell ref="H11:P11"/>
    <mergeCell ref="H12:P12"/>
    <mergeCell ref="G24:G27"/>
    <mergeCell ref="H24:P24"/>
    <mergeCell ref="H25:P25"/>
  </mergeCells>
  <conditionalFormatting sqref="J59:J60">
    <cfRule type="expression" dxfId="8" priority="9">
      <formula>AND($H59&gt;0,OR($J59&gt;$K59,$J59&gt;$L59))</formula>
    </cfRule>
  </conditionalFormatting>
  <conditionalFormatting sqref="K59:K60">
    <cfRule type="expression" dxfId="7" priority="8">
      <formula>AND($H59&gt;0,OR($J59&gt;$K59,$K59&gt;$L59))</formula>
    </cfRule>
  </conditionalFormatting>
  <conditionalFormatting sqref="L59:L60">
    <cfRule type="expression" dxfId="6" priority="7">
      <formula>AND($H59&gt;0,OR($J59&gt;$L59,$K59&gt;$L59))</formula>
    </cfRule>
  </conditionalFormatting>
  <conditionalFormatting sqref="N60">
    <cfRule type="containsText" dxfId="5" priority="1" operator="containsText" text="Yes">
      <formula>NOT(ISERROR(SEARCH("Yes",N60)))</formula>
    </cfRule>
    <cfRule type="containsText" dxfId="4" priority="2" operator="containsText" text="No">
      <formula>NOT(ISERROR(SEARCH("No",N60)))</formula>
    </cfRule>
  </conditionalFormatting>
  <conditionalFormatting sqref="P15:P18">
    <cfRule type="containsText" dxfId="3" priority="3" operator="containsText" text="Yes">
      <formula>NOT(ISERROR(SEARCH("Yes",P15)))</formula>
    </cfRule>
    <cfRule type="containsText" dxfId="2" priority="4" operator="containsText" text="No">
      <formula>NOT(ISERROR(SEARCH("No",P15)))</formula>
    </cfRule>
  </conditionalFormatting>
  <conditionalFormatting sqref="P28:P30">
    <cfRule type="containsText" dxfId="1" priority="5" operator="containsText" text="Yes">
      <formula>NOT(ISERROR(SEARCH("Yes",P28)))</formula>
    </cfRule>
    <cfRule type="containsText" dxfId="0" priority="6" operator="containsText" text="No">
      <formula>NOT(ISERROR(SEARCH("No",P28)))</formula>
    </cfRule>
  </conditionalFormatting>
  <pageMargins left="0.74803149606299213" right="0.74803149606299213" top="0.98425196850393704" bottom="0.98425196850393704" header="0.51181102362204722" footer="0.51181102362204722"/>
  <pageSetup paperSize="8" scale="83" orientation="landscape" horizontalDpi="300" verticalDpi="300" copies="4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Karuah</vt:lpstr>
      <vt:lpstr>Karuah!Print_Area</vt:lpstr>
    </vt:vector>
  </TitlesOfParts>
  <Company>HWC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Leanne Mullins</dc:creator>
  <cp:lastModifiedBy>Leanne Mullins</cp:lastModifiedBy>
  <dcterms:created xsi:type="dcterms:W3CDTF">2026-02-20T04:49:22Z</dcterms:created>
  <dcterms:modified xsi:type="dcterms:W3CDTF">2026-02-20T04:49:43Z</dcterms:modified>
</cp:coreProperties>
</file>