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"/>
    </mc:Choice>
  </mc:AlternateContent>
  <bookViews>
    <workbookView xWindow="0" yWindow="0" windowWidth="25200" windowHeight="11385"/>
  </bookViews>
  <sheets>
    <sheet name="Clarence Town" sheetId="1" r:id="rId1"/>
  </sheets>
  <definedNames>
    <definedName name="_xlnm._FilterDatabase" localSheetId="0" hidden="1">'Clarence Town'!$A$11:$P$37</definedName>
    <definedName name="_xlnm.Print_Area" localSheetId="0">'Clarence Town'!$A$1:$Q$85</definedName>
    <definedName name="Z_12CCF70C_3530_4E86_87D6_FD908448FC28_.wvu.PrintArea" localSheetId="0" hidden="1">'Clarence Town'!$A$1:$R$57</definedName>
    <definedName name="Z_8BFE4C2F_30A3_490D_8457_2FD78A836C72_.wvu.PrintArea" localSheetId="0" hidden="1">'Clarence Town'!$A$1:$R$57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4" i="1" l="1"/>
  <c r="J83" i="1"/>
  <c r="J82" i="1"/>
  <c r="J81" i="1"/>
  <c r="L81" i="1" s="1"/>
  <c r="P72" i="1"/>
  <c r="P71" i="1"/>
  <c r="P70" i="1"/>
  <c r="P69" i="1"/>
  <c r="P68" i="1"/>
  <c r="O68" i="1"/>
  <c r="P67" i="1"/>
  <c r="P66" i="1"/>
  <c r="P65" i="1"/>
  <c r="P64" i="1"/>
  <c r="P54" i="1"/>
  <c r="P53" i="1"/>
  <c r="P52" i="1"/>
  <c r="P51" i="1"/>
  <c r="O50" i="1"/>
  <c r="P50" i="1" s="1"/>
  <c r="P49" i="1"/>
  <c r="P48" i="1"/>
  <c r="P47" i="1"/>
  <c r="P46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</calcChain>
</file>

<file path=xl/comments1.xml><?xml version="1.0" encoding="utf-8"?>
<comments xmlns="http://schemas.openxmlformats.org/spreadsheetml/2006/main">
  <authors>
    <author>awebb</author>
  </authors>
  <commentList>
    <comment ref="D76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<sst xmlns="http://schemas.openxmlformats.org/spreadsheetml/2006/main" count="657" uniqueCount="118">
  <si>
    <t>CLARENCE TOWN WASTEWATER TREATMENT WORKS - MONTHLY POLLUTION MONITORING SUMMARY - JANUARY 2020</t>
  </si>
  <si>
    <t>Environment Protection Licence No. 13250</t>
  </si>
  <si>
    <t>Licensee</t>
  </si>
  <si>
    <t>Hunter Water Corporation</t>
  </si>
  <si>
    <t>Date Obtained: 4 February 2020</t>
  </si>
  <si>
    <t>36 Honeysuckle Drive</t>
  </si>
  <si>
    <t>Date Published: 20 February 2020</t>
  </si>
  <si>
    <t>NEWCASTLE WEST NSW 2302</t>
  </si>
  <si>
    <t>QUALITY MONITORING</t>
  </si>
  <si>
    <t>EPA Id. No. 1</t>
  </si>
  <si>
    <t>Site Description - At the Effluent Pumping Station</t>
  </si>
  <si>
    <t>Site Code 5CT0001</t>
  </si>
  <si>
    <t>No. of times measured during the month for licence reporting</t>
  </si>
  <si>
    <t>Monthly Summary</t>
  </si>
  <si>
    <t>1 January 2020 to 31 January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</si>
  <si>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</si>
  <si>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</si>
  <si>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</si>
  <si>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</si>
  <si>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</si>
  <si>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</si>
  <si>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</si>
  <si>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</si>
  <si>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</si>
  <si>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</si>
  <si>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</si>
  <si>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</si>
  <si>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</si>
  <si>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</si>
  <si>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</si>
  <si>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</si>
  <si>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</si>
  <si>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Aluminium</t>
  </si>
  <si>
    <t>Al</t>
  </si>
  <si>
    <t>milligrams per litre</t>
  </si>
  <si>
    <t>(mg/L)</t>
  </si>
  <si>
    <t>Yearly</t>
  </si>
  <si>
    <t>YEARLY</t>
  </si>
  <si>
    <t>-</t>
  </si>
  <si>
    <t>N/A</t>
  </si>
  <si>
    <t>Biochemical Oxygen Demand</t>
  </si>
  <si>
    <t>BOD</t>
  </si>
  <si>
    <t>Weekly</t>
  </si>
  <si>
    <t>WEEKLY</t>
  </si>
  <si>
    <t>Cadmium</t>
  </si>
  <si>
    <t>Cd (EPA)</t>
  </si>
  <si>
    <t>Chloride</t>
  </si>
  <si>
    <t>Cl-</t>
  </si>
  <si>
    <t>Monthly</t>
  </si>
  <si>
    <t>MONTHLY</t>
  </si>
  <si>
    <t>Chlorophyll a</t>
  </si>
  <si>
    <t>Chlorophyll a (EPA)</t>
  </si>
  <si>
    <t>Chromium</t>
  </si>
  <si>
    <t>Cr (EPA)</t>
  </si>
  <si>
    <t>Conductivity</t>
  </si>
  <si>
    <t>Cond</t>
  </si>
  <si>
    <t>microsiemens per centimetre</t>
  </si>
  <si>
    <t>(µS/cm)</t>
  </si>
  <si>
    <t>Quarterly</t>
  </si>
  <si>
    <t>QUARTERLY</t>
  </si>
  <si>
    <t>Copper</t>
  </si>
  <si>
    <t>Cu (EPA)</t>
  </si>
  <si>
    <t>Faecal Coliforms</t>
  </si>
  <si>
    <t>FC Hdn</t>
  </si>
  <si>
    <t>colony forming units per 100 mL</t>
  </si>
  <si>
    <t>(CFU/100 ml)</t>
  </si>
  <si>
    <t>~18</t>
  </si>
  <si>
    <t>Iron</t>
  </si>
  <si>
    <t>Fe (EPA)</t>
  </si>
  <si>
    <t>Lead</t>
  </si>
  <si>
    <t>Pb (EPA)</t>
  </si>
  <si>
    <t>Magnesium</t>
  </si>
  <si>
    <t>Mg</t>
  </si>
  <si>
    <t>Manganese</t>
  </si>
  <si>
    <t>Mn (EPA)</t>
  </si>
  <si>
    <t>Mercury</t>
  </si>
  <si>
    <t>Hg (EPA)</t>
  </si>
  <si>
    <t>Nitrate</t>
  </si>
  <si>
    <t>Nitrogen (ammonia)</t>
  </si>
  <si>
    <t>Ammonia</t>
  </si>
  <si>
    <t>Oil and Grease</t>
  </si>
  <si>
    <t>Grease</t>
  </si>
  <si>
    <t>pH</t>
  </si>
  <si>
    <t>Potassium</t>
  </si>
  <si>
    <t>TK</t>
  </si>
  <si>
    <t>Total Nitrogen</t>
  </si>
  <si>
    <t>TN</t>
  </si>
  <si>
    <t>Total Phosphorous</t>
  </si>
  <si>
    <t>TP</t>
  </si>
  <si>
    <t>Total Suspended Solids</t>
  </si>
  <si>
    <t>TSS</t>
  </si>
  <si>
    <t>Zinc</t>
  </si>
  <si>
    <t>Zn (EPA)</t>
  </si>
  <si>
    <t>EPA Id. No. 2</t>
  </si>
  <si>
    <t>Site Description - Overflow Spillway</t>
  </si>
  <si>
    <t>Site Code 5OV3100</t>
  </si>
  <si>
    <t>No. of times measured during the month for licence reporting*</t>
  </si>
  <si>
    <t>Special Frequency 1</t>
  </si>
  <si>
    <t>* No samples were collected as no overflow occurred during the month</t>
  </si>
  <si>
    <t>EPA Id. No. 5</t>
  </si>
  <si>
    <t>Site Description - Pumped Discharge to Wallaroo Creek</t>
  </si>
  <si>
    <t>Site Code 5CT0035</t>
  </si>
  <si>
    <t>No. of times measured during the month for licence reporting**</t>
  </si>
  <si>
    <t>** No samples were collected as no discharge occurred during the month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</si>
  <si>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</si>
  <si>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</si>
  <si>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</si>
  <si>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</si>
  <si>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</si>
  <si>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</si>
  <si>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1 - At the Effluent Pumping Station</t>
  </si>
  <si>
    <t>kilolitres per day</t>
  </si>
  <si>
    <t>Daily</t>
  </si>
  <si>
    <t>Point 2 - Overflow Spillway</t>
  </si>
  <si>
    <t>Daily when discharging</t>
  </si>
  <si>
    <t>Point 5 - Pumped Discharge to Wallaroo Creek</t>
  </si>
  <si>
    <t>Point 6 - Creek Flow Monitoring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</si>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</sst>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0" fillId="0" borderId="0" xfId="0" applyNumberFormat="1" applyFont="1" applyFill="1" applyAlignment="1">
      <alignment horizontal="left"/>
    </xf>
    <xf numFmtId="15" fontId="1" fillId="0" borderId="0" xfId="0" applyNumberFormat="1" applyFont="1" applyFill="1" applyAlignment="1">
      <alignment horizontal="left"/>
    </xf>
    <xf numFmtId="0" fontId="1" fillId="0" borderId="0" xfId="0" applyFont="1" applyFill="1"/>
    <xf numFmtId="0" fontId="0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3" borderId="4" xfId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2" borderId="9" xfId="0" applyFont="1" applyFill="1" applyBorder="1"/>
    <xf numFmtId="0" fontId="6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5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2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4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3" xfId="3" applyNumberFormat="1" applyFont="1" applyFill="1" applyBorder="1" applyAlignment="1">
      <alignment horizontal="center" vertical="center"/>
    </xf>
    <xf numFmtId="0" fontId="1" fillId="0" borderId="15" xfId="3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102" xfId="3"/>
    <cellStyle name="Normal 114" xfId="2"/>
    <cellStyle name="Normal 1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236008</xdr:colOff>
      <xdr:row>0</xdr:row>
      <xdr:rowOff>65618</xdr:rowOff>
    </xdr:from>
    <xdr:to>
      <xdr:col>0</xdr:col>
      <xdr:colOff>1398058</xdr:colOff>
      <xdr:row>6</xdr:row>
      <xdr:rowOff>94193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008" y="65618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0"/>
  <sheetViews>
    <sheetView tabSelected="1" topLeftCell="A16" zoomScale="85" zoomScaleNormal="85" zoomScaleSheetLayoutView="85" workbookViewId="0">
      <selection activeCell="E5" sqref="E5"/>
    </sheetView>
  </sheetViews>
  <sheetFormatPr defaultRowHeight="12.75" x14ac:dyDescent="0.2"/>
  <cols>
    <col min="1" max="1" width="26.42578125" customWidth="1"/>
    <col min="2" max="2" width="23.42578125" hidden="1" customWidth="1"/>
    <col min="3" max="3" width="35" customWidth="1"/>
    <col min="4" max="4" width="8.5703125" hidden="1" customWidth="1"/>
    <col min="5" max="5" width="21.7109375" customWidth="1"/>
    <col min="6" max="6" width="21.7109375" hidden="1" customWidth="1"/>
    <col min="7" max="7" width="25.28515625" customWidth="1"/>
    <col min="8" max="11" width="13.42578125" customWidth="1"/>
    <col min="12" max="12" width="9.7109375" customWidth="1"/>
    <col min="13" max="13" width="10.140625" customWidth="1"/>
    <col min="14" max="14" width="11.28515625" customWidth="1"/>
    <col min="15" max="15" width="11.140625" customWidth="1"/>
    <col min="16" max="16" width="13.42578125" customWidth="1"/>
  </cols>
  <sheetData>
    <row r="1" spans="1:29" ht="18" x14ac:dyDescent="0.25">
      <c r="C1" s="1" t="s">
        <v>0</v>
      </c>
      <c r="D1" s="1"/>
      <c r="P1" s="2"/>
    </row>
    <row r="2" spans="1:29" ht="18" x14ac:dyDescent="0.25">
      <c r="A2" s="1"/>
      <c r="B2" s="1"/>
      <c r="P2" s="2"/>
      <c r="S2" s="3"/>
    </row>
    <row r="3" spans="1:29" ht="15" x14ac:dyDescent="0.2">
      <c r="C3" s="4" t="s">
        <v>1</v>
      </c>
      <c r="D3" s="4"/>
      <c r="J3" s="5" t="s">
        <v>2</v>
      </c>
      <c r="K3" s="6" t="s">
        <v>3</v>
      </c>
      <c r="P3" s="2"/>
    </row>
    <row r="4" spans="1:29" x14ac:dyDescent="0.2">
      <c r="C4" s="7" t="s">
        <v>4</v>
      </c>
      <c r="D4" s="8"/>
      <c r="E4" s="9"/>
      <c r="H4" s="2"/>
      <c r="K4" s="6" t="s">
        <v>5</v>
      </c>
      <c r="P4" s="2"/>
    </row>
    <row r="5" spans="1:29" x14ac:dyDescent="0.2">
      <c r="C5" s="10" t="s">
        <v>6</v>
      </c>
      <c r="D5" s="9"/>
      <c r="H5" s="2"/>
      <c r="K5" s="6" t="s">
        <v>7</v>
      </c>
      <c r="P5" s="2"/>
    </row>
    <row r="6" spans="1:29" x14ac:dyDescent="0.2">
      <c r="P6" s="2"/>
    </row>
    <row r="7" spans="1:29" x14ac:dyDescent="0.2">
      <c r="P7" s="2"/>
    </row>
    <row r="8" spans="1:29" ht="15.75" x14ac:dyDescent="0.25">
      <c r="A8" s="11" t="s">
        <v>8</v>
      </c>
      <c r="B8" s="11"/>
      <c r="P8" s="2"/>
    </row>
    <row r="9" spans="1:29" x14ac:dyDescent="0.2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5"/>
      <c r="Q9" s="17"/>
      <c r="R9" s="18"/>
      <c r="S9" s="18"/>
    </row>
    <row r="10" spans="1:29" s="22" customFormat="1" x14ac:dyDescent="0.2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17"/>
      <c r="R10" s="18"/>
      <c r="S10" s="18"/>
    </row>
    <row r="11" spans="1:29" s="22" customFormat="1" x14ac:dyDescent="0.2">
      <c r="A11" s="12"/>
      <c r="B11" s="12"/>
      <c r="C11" s="23"/>
      <c r="D11" s="23"/>
      <c r="E11" s="23"/>
      <c r="F11" s="23"/>
      <c r="G11" s="24" t="s">
        <v>12</v>
      </c>
      <c r="H11" s="25" t="s">
        <v>13</v>
      </c>
      <c r="I11" s="26"/>
      <c r="J11" s="26"/>
      <c r="K11" s="27"/>
      <c r="L11" s="27"/>
      <c r="M11" s="27"/>
      <c r="N11" s="27"/>
      <c r="O11" s="27"/>
      <c r="P11" s="27"/>
      <c r="Q11" s="17"/>
      <c r="R11" s="18"/>
      <c r="S11" s="18"/>
    </row>
    <row r="12" spans="1:29" s="22" customFormat="1" x14ac:dyDescent="0.2">
      <c r="A12" s="19"/>
      <c r="B12" s="19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17"/>
      <c r="R12" s="18"/>
      <c r="S12" s="18"/>
    </row>
    <row r="13" spans="1:29" s="22" customFormat="1" ht="12.75" customHeight="1" x14ac:dyDescent="0.2">
      <c r="A13" s="19"/>
      <c r="B13" s="19"/>
      <c r="C13" s="28" t="s">
        <v>15</v>
      </c>
      <c r="D13" s="19"/>
      <c r="E13" s="19" t="s">
        <v>16</v>
      </c>
      <c r="F13" s="19"/>
      <c r="G13" s="29"/>
      <c r="H13" s="23"/>
      <c r="I13" s="34" t="s">
        <v>17</v>
      </c>
      <c r="J13" s="12" t="s">
        <v>18</v>
      </c>
      <c r="K13" s="23"/>
      <c r="L13" s="12" t="s">
        <v>19</v>
      </c>
      <c r="M13" s="12" t="s">
        <v>20</v>
      </c>
      <c r="N13" s="12" t="s">
        <v>21</v>
      </c>
      <c r="O13" s="12" t="s">
        <v>21</v>
      </c>
      <c r="P13" s="12" t="s">
        <v>22</v>
      </c>
      <c r="Q13" s="17"/>
      <c r="R13" s="18"/>
      <c r="S13" s="18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spans="1:29" s="22" customFormat="1" x14ac:dyDescent="0.2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6" t="s">
        <v>31</v>
      </c>
      <c r="Q14" s="39"/>
      <c r="R14" s="40"/>
      <c r="S14" s="40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1:29" ht="15" customHeight="1" x14ac:dyDescent="0.2">
      <c r="A15" s="41" t="s">
        <v>32</v>
      </c>
      <c r="B15" s="41" t="s">
        <v>33</v>
      </c>
      <c r="C15" s="42" t="s">
        <v>34</v>
      </c>
      <c r="D15" s="43" t="s">
        <v>35</v>
      </c>
      <c r="E15" s="44" t="s">
        <v>36</v>
      </c>
      <c r="F15" s="44" t="s">
        <v>37</v>
      </c>
      <c r="G15" s="42" t="s">
        <v>38</v>
      </c>
      <c r="H15" s="45" t="s">
        <v>38</v>
      </c>
      <c r="I15" s="45" t="s">
        <v>38</v>
      </c>
      <c r="J15" s="45" t="s">
        <v>38</v>
      </c>
      <c r="K15" s="45" t="s">
        <v>38</v>
      </c>
      <c r="L15" s="42" t="s">
        <v>39</v>
      </c>
      <c r="M15" s="42" t="s">
        <v>39</v>
      </c>
      <c r="N15" s="42" t="s">
        <v>39</v>
      </c>
      <c r="O15" s="42" t="s">
        <v>39</v>
      </c>
      <c r="P15" s="42" t="str">
        <f>IF(OR(O15="N/A", O15="-"), "N/A", IF(N15&gt;=O15, "Yes", "No"))</f>
        <v>N/A</v>
      </c>
      <c r="R15" s="46"/>
      <c r="S15" s="47"/>
      <c r="T15" s="46"/>
      <c r="U15" s="46"/>
      <c r="V15" s="46"/>
      <c r="W15" s="46"/>
      <c r="X15" s="46"/>
      <c r="Y15" s="46"/>
      <c r="Z15" s="46"/>
      <c r="AA15" s="46"/>
      <c r="AB15" s="46"/>
      <c r="AC15" s="46"/>
    </row>
    <row r="16" spans="1:29" ht="15" customHeight="1" x14ac:dyDescent="0.2">
      <c r="A16" s="41" t="s">
        <v>40</v>
      </c>
      <c r="B16" s="41" t="s">
        <v>41</v>
      </c>
      <c r="C16" s="42" t="s">
        <v>34</v>
      </c>
      <c r="D16" s="43" t="s">
        <v>35</v>
      </c>
      <c r="E16" s="48" t="s">
        <v>42</v>
      </c>
      <c r="F16" s="44" t="s">
        <v>43</v>
      </c>
      <c r="G16" s="42">
        <v>5</v>
      </c>
      <c r="H16" s="49">
        <v>27</v>
      </c>
      <c r="I16" s="50">
        <v>31.6</v>
      </c>
      <c r="J16" s="50">
        <v>32</v>
      </c>
      <c r="K16" s="49">
        <v>35</v>
      </c>
      <c r="L16" s="42" t="s">
        <v>39</v>
      </c>
      <c r="M16" s="42" t="s">
        <v>39</v>
      </c>
      <c r="N16" s="42" t="s">
        <v>39</v>
      </c>
      <c r="O16" s="42" t="s">
        <v>39</v>
      </c>
      <c r="P16" s="42" t="str">
        <f t="shared" ref="P16:P37" si="0">IF(OR(O16="N/A", O16="-"), "N/A", IF(N16&gt;=O16, "Yes", "No"))</f>
        <v>N/A</v>
      </c>
      <c r="R16" s="46"/>
      <c r="S16" s="51"/>
      <c r="T16" s="46"/>
      <c r="U16" s="46"/>
      <c r="V16" s="46"/>
      <c r="W16" s="46"/>
      <c r="X16" s="46"/>
      <c r="Y16" s="46"/>
      <c r="Z16" s="46"/>
      <c r="AA16" s="46"/>
      <c r="AB16" s="46"/>
      <c r="AC16" s="46"/>
    </row>
    <row r="17" spans="1:29" ht="15" customHeight="1" x14ac:dyDescent="0.2">
      <c r="A17" s="41" t="s">
        <v>44</v>
      </c>
      <c r="B17" s="41" t="s">
        <v>45</v>
      </c>
      <c r="C17" s="42" t="s">
        <v>34</v>
      </c>
      <c r="D17" s="43" t="s">
        <v>35</v>
      </c>
      <c r="E17" s="48" t="s">
        <v>36</v>
      </c>
      <c r="F17" s="44" t="s">
        <v>37</v>
      </c>
      <c r="G17" s="42" t="s">
        <v>38</v>
      </c>
      <c r="H17" s="52" t="s">
        <v>38</v>
      </c>
      <c r="I17" s="52" t="s">
        <v>38</v>
      </c>
      <c r="J17" s="52" t="s">
        <v>38</v>
      </c>
      <c r="K17" s="52" t="s">
        <v>38</v>
      </c>
      <c r="L17" s="42" t="s">
        <v>39</v>
      </c>
      <c r="M17" s="42" t="s">
        <v>39</v>
      </c>
      <c r="N17" s="42" t="s">
        <v>39</v>
      </c>
      <c r="O17" s="42" t="s">
        <v>39</v>
      </c>
      <c r="P17" s="42" t="str">
        <f t="shared" si="0"/>
        <v>N/A</v>
      </c>
      <c r="R17" s="46"/>
      <c r="S17" s="51"/>
      <c r="T17" s="46"/>
      <c r="U17" s="46"/>
      <c r="V17" s="46"/>
      <c r="W17" s="46"/>
      <c r="X17" s="46"/>
      <c r="Y17" s="46"/>
      <c r="Z17" s="46"/>
      <c r="AA17" s="46"/>
      <c r="AB17" s="46"/>
      <c r="AC17" s="46"/>
    </row>
    <row r="18" spans="1:29" ht="15" customHeight="1" x14ac:dyDescent="0.2">
      <c r="A18" s="41" t="s">
        <v>46</v>
      </c>
      <c r="B18" s="41" t="s">
        <v>47</v>
      </c>
      <c r="C18" s="42" t="s">
        <v>34</v>
      </c>
      <c r="D18" s="43" t="s">
        <v>35</v>
      </c>
      <c r="E18" s="48" t="s">
        <v>48</v>
      </c>
      <c r="F18" s="44" t="s">
        <v>49</v>
      </c>
      <c r="G18" s="42">
        <v>1</v>
      </c>
      <c r="H18" s="49">
        <v>102</v>
      </c>
      <c r="I18" s="49">
        <v>102</v>
      </c>
      <c r="J18" s="49">
        <v>102</v>
      </c>
      <c r="K18" s="49">
        <v>102</v>
      </c>
      <c r="L18" s="42" t="s">
        <v>39</v>
      </c>
      <c r="M18" s="42" t="s">
        <v>39</v>
      </c>
      <c r="N18" s="42" t="s">
        <v>39</v>
      </c>
      <c r="O18" s="42" t="s">
        <v>39</v>
      </c>
      <c r="P18" s="42" t="str">
        <f t="shared" si="0"/>
        <v>N/A</v>
      </c>
      <c r="R18" s="46"/>
      <c r="S18" s="51"/>
      <c r="T18" s="46"/>
      <c r="U18" s="46"/>
      <c r="V18" s="46"/>
      <c r="W18" s="46"/>
      <c r="X18" s="46"/>
      <c r="Y18" s="46"/>
      <c r="Z18" s="46"/>
      <c r="AA18" s="46"/>
      <c r="AB18" s="46"/>
      <c r="AC18" s="46"/>
    </row>
    <row r="19" spans="1:29" ht="15" customHeight="1" x14ac:dyDescent="0.2">
      <c r="A19" s="41" t="s">
        <v>50</v>
      </c>
      <c r="B19" s="41" t="s">
        <v>51</v>
      </c>
      <c r="C19" s="42" t="s">
        <v>34</v>
      </c>
      <c r="D19" s="43" t="s">
        <v>35</v>
      </c>
      <c r="E19" s="48" t="s">
        <v>42</v>
      </c>
      <c r="F19" s="44" t="s">
        <v>43</v>
      </c>
      <c r="G19" s="42">
        <v>5</v>
      </c>
      <c r="H19" s="53">
        <v>0.122</v>
      </c>
      <c r="I19" s="53">
        <v>0.26500000000000001</v>
      </c>
      <c r="J19" s="53">
        <v>0.307</v>
      </c>
      <c r="K19" s="53">
        <v>0.34399999999999997</v>
      </c>
      <c r="L19" s="42" t="s">
        <v>39</v>
      </c>
      <c r="M19" s="42" t="s">
        <v>39</v>
      </c>
      <c r="N19" s="42" t="s">
        <v>39</v>
      </c>
      <c r="O19" s="42" t="s">
        <v>39</v>
      </c>
      <c r="P19" s="42" t="str">
        <f t="shared" si="0"/>
        <v>N/A</v>
      </c>
      <c r="R19" s="46"/>
      <c r="S19" s="51"/>
      <c r="T19" s="46"/>
      <c r="U19" s="46"/>
      <c r="V19" s="46"/>
      <c r="W19" s="54"/>
      <c r="X19" s="54"/>
      <c r="Y19" s="54"/>
      <c r="Z19" s="54"/>
      <c r="AA19" s="54"/>
      <c r="AB19" s="46"/>
      <c r="AC19" s="46"/>
    </row>
    <row r="20" spans="1:29" ht="15" customHeight="1" x14ac:dyDescent="0.2">
      <c r="A20" s="41" t="s">
        <v>52</v>
      </c>
      <c r="B20" s="41" t="s">
        <v>53</v>
      </c>
      <c r="C20" s="42" t="s">
        <v>34</v>
      </c>
      <c r="D20" s="43" t="s">
        <v>35</v>
      </c>
      <c r="E20" s="48" t="s">
        <v>36</v>
      </c>
      <c r="F20" s="44" t="s">
        <v>37</v>
      </c>
      <c r="G20" s="42" t="s">
        <v>38</v>
      </c>
      <c r="H20" s="52" t="s">
        <v>38</v>
      </c>
      <c r="I20" s="52" t="s">
        <v>38</v>
      </c>
      <c r="J20" s="52" t="s">
        <v>38</v>
      </c>
      <c r="K20" s="52" t="s">
        <v>38</v>
      </c>
      <c r="L20" s="42" t="s">
        <v>39</v>
      </c>
      <c r="M20" s="42" t="s">
        <v>39</v>
      </c>
      <c r="N20" s="42" t="s">
        <v>39</v>
      </c>
      <c r="O20" s="42" t="s">
        <v>39</v>
      </c>
      <c r="P20" s="42" t="str">
        <f t="shared" si="0"/>
        <v>N/A</v>
      </c>
      <c r="R20" s="46"/>
      <c r="S20" s="51"/>
      <c r="T20" s="46"/>
      <c r="U20" s="46"/>
      <c r="V20" s="46"/>
      <c r="W20" s="54"/>
      <c r="X20" s="54"/>
      <c r="Y20" s="55"/>
      <c r="Z20" s="56"/>
      <c r="AA20" s="55"/>
      <c r="AB20" s="46"/>
      <c r="AC20" s="46"/>
    </row>
    <row r="21" spans="1:29" ht="15" customHeight="1" x14ac:dyDescent="0.2">
      <c r="A21" s="41" t="s">
        <v>54</v>
      </c>
      <c r="B21" s="41" t="s">
        <v>55</v>
      </c>
      <c r="C21" s="42" t="s">
        <v>56</v>
      </c>
      <c r="D21" s="42" t="s">
        <v>57</v>
      </c>
      <c r="E21" s="48" t="s">
        <v>58</v>
      </c>
      <c r="F21" s="44" t="s">
        <v>59</v>
      </c>
      <c r="G21" s="42">
        <v>1</v>
      </c>
      <c r="H21" s="49">
        <v>716</v>
      </c>
      <c r="I21" s="49">
        <v>716</v>
      </c>
      <c r="J21" s="49">
        <v>716</v>
      </c>
      <c r="K21" s="49">
        <v>716</v>
      </c>
      <c r="L21" s="42" t="s">
        <v>39</v>
      </c>
      <c r="M21" s="42" t="s">
        <v>39</v>
      </c>
      <c r="N21" s="42" t="s">
        <v>39</v>
      </c>
      <c r="O21" s="42" t="s">
        <v>39</v>
      </c>
      <c r="P21" s="42" t="str">
        <f t="shared" si="0"/>
        <v>N/A</v>
      </c>
      <c r="R21" s="46"/>
      <c r="S21" s="51"/>
      <c r="T21" s="46"/>
      <c r="U21" s="46"/>
      <c r="V21" s="46"/>
      <c r="W21" s="54"/>
      <c r="X21" s="54"/>
      <c r="Y21" s="54"/>
      <c r="Z21" s="54"/>
      <c r="AA21" s="54"/>
      <c r="AB21" s="46"/>
      <c r="AC21" s="46"/>
    </row>
    <row r="22" spans="1:29" ht="15" customHeight="1" x14ac:dyDescent="0.2">
      <c r="A22" s="41" t="s">
        <v>60</v>
      </c>
      <c r="B22" s="41" t="s">
        <v>61</v>
      </c>
      <c r="C22" s="42" t="s">
        <v>34</v>
      </c>
      <c r="D22" s="43" t="s">
        <v>35</v>
      </c>
      <c r="E22" s="48" t="s">
        <v>36</v>
      </c>
      <c r="F22" s="44" t="s">
        <v>37</v>
      </c>
      <c r="G22" s="42" t="s">
        <v>38</v>
      </c>
      <c r="H22" s="49" t="s">
        <v>38</v>
      </c>
      <c r="I22" s="49" t="s">
        <v>38</v>
      </c>
      <c r="J22" s="49" t="s">
        <v>38</v>
      </c>
      <c r="K22" s="49" t="s">
        <v>38</v>
      </c>
      <c r="L22" s="42" t="s">
        <v>39</v>
      </c>
      <c r="M22" s="42" t="s">
        <v>39</v>
      </c>
      <c r="N22" s="42" t="s">
        <v>39</v>
      </c>
      <c r="O22" s="42" t="s">
        <v>39</v>
      </c>
      <c r="P22" s="42" t="str">
        <f t="shared" si="0"/>
        <v>N/A</v>
      </c>
      <c r="R22" s="46"/>
      <c r="S22" s="51"/>
      <c r="T22" s="46"/>
      <c r="U22" s="46"/>
      <c r="V22" s="46"/>
      <c r="W22" s="54"/>
      <c r="X22" s="54"/>
      <c r="Y22" s="54"/>
      <c r="Z22" s="54"/>
      <c r="AA22" s="54"/>
      <c r="AB22" s="46"/>
      <c r="AC22" s="46"/>
    </row>
    <row r="23" spans="1:29" ht="15" customHeight="1" x14ac:dyDescent="0.2">
      <c r="A23" s="41" t="s">
        <v>62</v>
      </c>
      <c r="B23" s="41" t="s">
        <v>63</v>
      </c>
      <c r="C23" s="42" t="s">
        <v>64</v>
      </c>
      <c r="D23" s="42" t="s">
        <v>65</v>
      </c>
      <c r="E23" s="48" t="s">
        <v>48</v>
      </c>
      <c r="F23" s="44" t="s">
        <v>49</v>
      </c>
      <c r="G23" s="42">
        <v>1</v>
      </c>
      <c r="H23" s="57" t="s">
        <v>66</v>
      </c>
      <c r="I23" s="57" t="s">
        <v>66</v>
      </c>
      <c r="J23" s="57" t="s">
        <v>66</v>
      </c>
      <c r="K23" s="57" t="s">
        <v>66</v>
      </c>
      <c r="L23" s="42" t="s">
        <v>39</v>
      </c>
      <c r="M23" s="42" t="s">
        <v>39</v>
      </c>
      <c r="N23" s="42" t="s">
        <v>39</v>
      </c>
      <c r="O23" s="42" t="s">
        <v>39</v>
      </c>
      <c r="P23" s="42" t="str">
        <f t="shared" si="0"/>
        <v>N/A</v>
      </c>
      <c r="R23" s="46"/>
      <c r="S23" s="51"/>
      <c r="T23" s="46"/>
      <c r="U23" s="46"/>
      <c r="V23" s="46"/>
      <c r="W23" s="54"/>
      <c r="X23" s="58"/>
      <c r="Y23" s="58"/>
      <c r="Z23" s="58"/>
      <c r="AA23" s="58"/>
      <c r="AB23" s="46"/>
      <c r="AC23" s="46"/>
    </row>
    <row r="24" spans="1:29" ht="15" customHeight="1" x14ac:dyDescent="0.2">
      <c r="A24" s="41" t="s">
        <v>67</v>
      </c>
      <c r="B24" s="41" t="s">
        <v>68</v>
      </c>
      <c r="C24" s="42" t="s">
        <v>34</v>
      </c>
      <c r="D24" s="43" t="s">
        <v>35</v>
      </c>
      <c r="E24" s="48" t="s">
        <v>36</v>
      </c>
      <c r="F24" s="44" t="s">
        <v>37</v>
      </c>
      <c r="G24" s="42" t="s">
        <v>38</v>
      </c>
      <c r="H24" s="59" t="s">
        <v>38</v>
      </c>
      <c r="I24" s="59" t="s">
        <v>38</v>
      </c>
      <c r="J24" s="59" t="s">
        <v>38</v>
      </c>
      <c r="K24" s="59" t="s">
        <v>38</v>
      </c>
      <c r="L24" s="42" t="s">
        <v>39</v>
      </c>
      <c r="M24" s="42" t="s">
        <v>39</v>
      </c>
      <c r="N24" s="42" t="s">
        <v>39</v>
      </c>
      <c r="O24" s="42" t="s">
        <v>39</v>
      </c>
      <c r="P24" s="42" t="str">
        <f t="shared" si="0"/>
        <v>N/A</v>
      </c>
      <c r="R24" s="46"/>
      <c r="S24" s="51"/>
      <c r="T24" s="46"/>
      <c r="U24" s="46"/>
      <c r="V24" s="46"/>
      <c r="W24" s="54"/>
      <c r="X24" s="54"/>
      <c r="Y24" s="54"/>
      <c r="Z24" s="54"/>
      <c r="AA24" s="54"/>
      <c r="AB24" s="46"/>
      <c r="AC24" s="46"/>
    </row>
    <row r="25" spans="1:29" ht="15" customHeight="1" x14ac:dyDescent="0.2">
      <c r="A25" s="41" t="s">
        <v>69</v>
      </c>
      <c r="B25" s="41" t="s">
        <v>70</v>
      </c>
      <c r="C25" s="42" t="s">
        <v>34</v>
      </c>
      <c r="D25" s="43" t="s">
        <v>35</v>
      </c>
      <c r="E25" s="48" t="s">
        <v>36</v>
      </c>
      <c r="F25" s="44" t="s">
        <v>37</v>
      </c>
      <c r="G25" s="42" t="s">
        <v>38</v>
      </c>
      <c r="H25" s="52" t="s">
        <v>38</v>
      </c>
      <c r="I25" s="52" t="s">
        <v>38</v>
      </c>
      <c r="J25" s="52" t="s">
        <v>38</v>
      </c>
      <c r="K25" s="52" t="s">
        <v>38</v>
      </c>
      <c r="L25" s="42" t="s">
        <v>39</v>
      </c>
      <c r="M25" s="42" t="s">
        <v>39</v>
      </c>
      <c r="N25" s="42" t="s">
        <v>39</v>
      </c>
      <c r="O25" s="42" t="s">
        <v>39</v>
      </c>
      <c r="P25" s="42" t="str">
        <f t="shared" si="0"/>
        <v>N/A</v>
      </c>
      <c r="R25" s="46"/>
      <c r="S25" s="51"/>
      <c r="T25" s="46"/>
      <c r="U25" s="46"/>
      <c r="V25" s="46"/>
      <c r="W25" s="54"/>
      <c r="X25" s="54"/>
      <c r="Y25" s="54"/>
      <c r="Z25" s="54"/>
      <c r="AA25" s="54"/>
      <c r="AB25" s="46"/>
      <c r="AC25" s="46"/>
    </row>
    <row r="26" spans="1:29" ht="15" customHeight="1" x14ac:dyDescent="0.2">
      <c r="A26" s="41" t="s">
        <v>71</v>
      </c>
      <c r="B26" s="41" t="s">
        <v>72</v>
      </c>
      <c r="C26" s="42" t="s">
        <v>34</v>
      </c>
      <c r="D26" s="43" t="s">
        <v>35</v>
      </c>
      <c r="E26" s="48" t="s">
        <v>36</v>
      </c>
      <c r="F26" s="44" t="s">
        <v>37</v>
      </c>
      <c r="G26" s="42" t="s">
        <v>38</v>
      </c>
      <c r="H26" s="45" t="s">
        <v>38</v>
      </c>
      <c r="I26" s="45" t="s">
        <v>38</v>
      </c>
      <c r="J26" s="45" t="s">
        <v>38</v>
      </c>
      <c r="K26" s="45" t="s">
        <v>38</v>
      </c>
      <c r="L26" s="42" t="s">
        <v>39</v>
      </c>
      <c r="M26" s="42" t="s">
        <v>39</v>
      </c>
      <c r="N26" s="42" t="s">
        <v>39</v>
      </c>
      <c r="O26" s="42" t="s">
        <v>39</v>
      </c>
      <c r="P26" s="42" t="str">
        <f t="shared" si="0"/>
        <v>N/A</v>
      </c>
      <c r="R26" s="46"/>
      <c r="S26" s="51"/>
      <c r="T26" s="46"/>
      <c r="U26" s="46"/>
      <c r="V26" s="46"/>
      <c r="W26" s="54"/>
      <c r="X26" s="54"/>
      <c r="Y26" s="54"/>
      <c r="Z26" s="54"/>
      <c r="AA26" s="54"/>
      <c r="AB26" s="46"/>
      <c r="AC26" s="46"/>
    </row>
    <row r="27" spans="1:29" ht="15" customHeight="1" x14ac:dyDescent="0.2">
      <c r="A27" s="41" t="s">
        <v>73</v>
      </c>
      <c r="B27" s="41" t="s">
        <v>74</v>
      </c>
      <c r="C27" s="42" t="s">
        <v>34</v>
      </c>
      <c r="D27" s="43" t="s">
        <v>35</v>
      </c>
      <c r="E27" s="48" t="s">
        <v>36</v>
      </c>
      <c r="F27" s="44" t="s">
        <v>37</v>
      </c>
      <c r="G27" s="42" t="s">
        <v>38</v>
      </c>
      <c r="H27" s="49" t="s">
        <v>38</v>
      </c>
      <c r="I27" s="49" t="s">
        <v>38</v>
      </c>
      <c r="J27" s="49" t="s">
        <v>38</v>
      </c>
      <c r="K27" s="49" t="s">
        <v>38</v>
      </c>
      <c r="L27" s="42" t="s">
        <v>39</v>
      </c>
      <c r="M27" s="42" t="s">
        <v>39</v>
      </c>
      <c r="N27" s="42" t="s">
        <v>39</v>
      </c>
      <c r="O27" s="42" t="s">
        <v>39</v>
      </c>
      <c r="P27" s="42" t="str">
        <f t="shared" si="0"/>
        <v>N/A</v>
      </c>
      <c r="R27" s="46"/>
      <c r="S27" s="51"/>
      <c r="T27" s="46"/>
      <c r="U27" s="46"/>
      <c r="V27" s="46"/>
      <c r="W27" s="54"/>
      <c r="X27" s="54"/>
      <c r="Y27" s="54"/>
      <c r="Z27" s="54"/>
      <c r="AA27" s="54"/>
      <c r="AB27" s="46"/>
      <c r="AC27" s="46"/>
    </row>
    <row r="28" spans="1:29" ht="15" customHeight="1" x14ac:dyDescent="0.2">
      <c r="A28" s="41" t="s">
        <v>75</v>
      </c>
      <c r="B28" s="41" t="s">
        <v>76</v>
      </c>
      <c r="C28" s="42" t="s">
        <v>34</v>
      </c>
      <c r="D28" s="43" t="s">
        <v>35</v>
      </c>
      <c r="E28" s="48" t="s">
        <v>36</v>
      </c>
      <c r="F28" s="44" t="s">
        <v>37</v>
      </c>
      <c r="G28" s="42" t="s">
        <v>38</v>
      </c>
      <c r="H28" s="52" t="s">
        <v>38</v>
      </c>
      <c r="I28" s="52" t="s">
        <v>38</v>
      </c>
      <c r="J28" s="52" t="s">
        <v>38</v>
      </c>
      <c r="K28" s="52" t="s">
        <v>38</v>
      </c>
      <c r="L28" s="42" t="s">
        <v>39</v>
      </c>
      <c r="M28" s="42" t="s">
        <v>39</v>
      </c>
      <c r="N28" s="42" t="s">
        <v>39</v>
      </c>
      <c r="O28" s="42" t="s">
        <v>39</v>
      </c>
      <c r="P28" s="42" t="str">
        <f t="shared" si="0"/>
        <v>N/A</v>
      </c>
      <c r="R28" s="46"/>
      <c r="S28" s="51"/>
      <c r="T28" s="46"/>
      <c r="U28" s="46"/>
      <c r="V28" s="46"/>
      <c r="W28" s="54"/>
      <c r="X28" s="54"/>
      <c r="Y28" s="54"/>
      <c r="Z28" s="54"/>
      <c r="AA28" s="54"/>
      <c r="AB28" s="46"/>
      <c r="AC28" s="46"/>
    </row>
    <row r="29" spans="1:29" ht="15" customHeight="1" x14ac:dyDescent="0.2">
      <c r="A29" s="41" t="s">
        <v>77</v>
      </c>
      <c r="B29" s="41" t="s">
        <v>77</v>
      </c>
      <c r="C29" s="42" t="s">
        <v>34</v>
      </c>
      <c r="D29" s="43" t="s">
        <v>35</v>
      </c>
      <c r="E29" s="48" t="s">
        <v>48</v>
      </c>
      <c r="F29" s="44" t="s">
        <v>49</v>
      </c>
      <c r="G29" s="42">
        <v>1</v>
      </c>
      <c r="H29" s="49">
        <v>0.06</v>
      </c>
      <c r="I29" s="49">
        <v>0.06</v>
      </c>
      <c r="J29" s="49">
        <v>0.06</v>
      </c>
      <c r="K29" s="49">
        <v>0.06</v>
      </c>
      <c r="L29" s="42" t="s">
        <v>39</v>
      </c>
      <c r="M29" s="42" t="s">
        <v>39</v>
      </c>
      <c r="N29" s="42" t="s">
        <v>39</v>
      </c>
      <c r="O29" s="42" t="s">
        <v>39</v>
      </c>
      <c r="P29" s="42" t="str">
        <f t="shared" si="0"/>
        <v>N/A</v>
      </c>
      <c r="R29" s="46"/>
      <c r="S29" s="51"/>
      <c r="T29" s="46"/>
      <c r="U29" s="46"/>
      <c r="V29" s="46"/>
      <c r="W29" s="54"/>
      <c r="X29" s="54"/>
      <c r="Y29" s="54"/>
      <c r="Z29" s="54"/>
      <c r="AA29" s="54"/>
      <c r="AB29" s="46"/>
      <c r="AC29" s="46"/>
    </row>
    <row r="30" spans="1:29" ht="15" customHeight="1" x14ac:dyDescent="0.2">
      <c r="A30" s="41" t="s">
        <v>78</v>
      </c>
      <c r="B30" s="41" t="s">
        <v>79</v>
      </c>
      <c r="C30" s="42" t="s">
        <v>34</v>
      </c>
      <c r="D30" s="43" t="s">
        <v>35</v>
      </c>
      <c r="E30" s="48" t="s">
        <v>48</v>
      </c>
      <c r="F30" s="44" t="s">
        <v>49</v>
      </c>
      <c r="G30" s="42">
        <v>1</v>
      </c>
      <c r="H30" s="60">
        <v>0.27</v>
      </c>
      <c r="I30" s="60">
        <v>0.27</v>
      </c>
      <c r="J30" s="60">
        <v>0.27</v>
      </c>
      <c r="K30" s="60">
        <v>0.27</v>
      </c>
      <c r="L30" s="42" t="s">
        <v>39</v>
      </c>
      <c r="M30" s="42" t="s">
        <v>39</v>
      </c>
      <c r="N30" s="42" t="s">
        <v>39</v>
      </c>
      <c r="O30" s="42" t="s">
        <v>39</v>
      </c>
      <c r="P30" s="42" t="str">
        <f t="shared" si="0"/>
        <v>N/A</v>
      </c>
      <c r="R30" s="46"/>
      <c r="S30" s="51"/>
      <c r="T30" s="46"/>
      <c r="U30" s="46"/>
      <c r="V30" s="46"/>
      <c r="W30" s="54"/>
      <c r="X30" s="54"/>
      <c r="Y30" s="54"/>
      <c r="Z30" s="54"/>
      <c r="AA30" s="54"/>
      <c r="AB30" s="46"/>
      <c r="AC30" s="46"/>
    </row>
    <row r="31" spans="1:29" ht="15" customHeight="1" x14ac:dyDescent="0.2">
      <c r="A31" s="61" t="s">
        <v>80</v>
      </c>
      <c r="B31" s="41" t="s">
        <v>81</v>
      </c>
      <c r="C31" s="42" t="s">
        <v>34</v>
      </c>
      <c r="D31" s="43" t="s">
        <v>35</v>
      </c>
      <c r="E31" s="48" t="s">
        <v>48</v>
      </c>
      <c r="F31" s="44" t="s">
        <v>49</v>
      </c>
      <c r="G31" s="42">
        <v>1</v>
      </c>
      <c r="H31" s="49">
        <v>3</v>
      </c>
      <c r="I31" s="49">
        <v>3</v>
      </c>
      <c r="J31" s="49">
        <v>3</v>
      </c>
      <c r="K31" s="49">
        <v>3</v>
      </c>
      <c r="L31" s="42" t="s">
        <v>39</v>
      </c>
      <c r="M31" s="42" t="s">
        <v>39</v>
      </c>
      <c r="N31" s="42" t="s">
        <v>39</v>
      </c>
      <c r="O31" s="42" t="s">
        <v>39</v>
      </c>
      <c r="P31" s="42" t="str">
        <f t="shared" si="0"/>
        <v>N/A</v>
      </c>
      <c r="R31" s="46"/>
      <c r="S31" s="51"/>
      <c r="T31" s="46"/>
      <c r="U31" s="46"/>
      <c r="V31" s="46"/>
      <c r="W31" s="54"/>
      <c r="X31" s="54"/>
      <c r="Y31" s="54"/>
      <c r="Z31" s="54"/>
      <c r="AA31" s="54"/>
      <c r="AB31" s="46"/>
      <c r="AC31" s="46"/>
    </row>
    <row r="32" spans="1:29" ht="15" customHeight="1" x14ac:dyDescent="0.2">
      <c r="A32" s="61" t="s">
        <v>82</v>
      </c>
      <c r="B32" s="41" t="s">
        <v>82</v>
      </c>
      <c r="C32" s="42" t="s">
        <v>82</v>
      </c>
      <c r="D32" s="42" t="s">
        <v>82</v>
      </c>
      <c r="E32" s="48" t="s">
        <v>42</v>
      </c>
      <c r="F32" s="44" t="s">
        <v>43</v>
      </c>
      <c r="G32" s="42">
        <v>5</v>
      </c>
      <c r="H32" s="60">
        <v>8.82</v>
      </c>
      <c r="I32" s="60">
        <v>9.6340000000000003</v>
      </c>
      <c r="J32" s="60">
        <v>9.68</v>
      </c>
      <c r="K32" s="60">
        <v>10.44</v>
      </c>
      <c r="L32" s="42" t="s">
        <v>39</v>
      </c>
      <c r="M32" s="42" t="s">
        <v>39</v>
      </c>
      <c r="N32" s="42" t="s">
        <v>39</v>
      </c>
      <c r="O32" s="42" t="s">
        <v>39</v>
      </c>
      <c r="P32" s="42" t="str">
        <f t="shared" si="0"/>
        <v>N/A</v>
      </c>
      <c r="R32" s="46"/>
      <c r="S32" s="51"/>
      <c r="T32" s="46"/>
      <c r="U32" s="46"/>
      <c r="V32" s="46"/>
      <c r="W32" s="54"/>
      <c r="X32" s="54"/>
      <c r="Y32" s="54"/>
      <c r="Z32" s="54"/>
      <c r="AA32" s="54"/>
      <c r="AB32" s="46"/>
      <c r="AC32" s="46"/>
    </row>
    <row r="33" spans="1:29" ht="15" customHeight="1" x14ac:dyDescent="0.2">
      <c r="A33" s="41" t="s">
        <v>83</v>
      </c>
      <c r="B33" s="41" t="s">
        <v>84</v>
      </c>
      <c r="C33" s="42" t="s">
        <v>34</v>
      </c>
      <c r="D33" s="43" t="s">
        <v>35</v>
      </c>
      <c r="E33" s="48" t="s">
        <v>48</v>
      </c>
      <c r="F33" s="44" t="s">
        <v>49</v>
      </c>
      <c r="G33" s="42">
        <v>1</v>
      </c>
      <c r="H33" s="45">
        <v>30.6</v>
      </c>
      <c r="I33" s="45">
        <v>30.6</v>
      </c>
      <c r="J33" s="45">
        <v>30.6</v>
      </c>
      <c r="K33" s="45">
        <v>30.6</v>
      </c>
      <c r="L33" s="42" t="s">
        <v>39</v>
      </c>
      <c r="M33" s="42" t="s">
        <v>39</v>
      </c>
      <c r="N33" s="42" t="s">
        <v>39</v>
      </c>
      <c r="O33" s="42" t="s">
        <v>39</v>
      </c>
      <c r="P33" s="42" t="str">
        <f t="shared" si="0"/>
        <v>N/A</v>
      </c>
      <c r="R33" s="46"/>
      <c r="S33" s="51"/>
      <c r="T33" s="46"/>
      <c r="U33" s="46"/>
      <c r="V33" s="46"/>
      <c r="W33" s="54"/>
      <c r="X33" s="54"/>
      <c r="Y33" s="54"/>
      <c r="Z33" s="54"/>
      <c r="AA33" s="54"/>
      <c r="AB33" s="46"/>
      <c r="AC33" s="46"/>
    </row>
    <row r="34" spans="1:29" ht="15" customHeight="1" x14ac:dyDescent="0.2">
      <c r="A34" s="41" t="s">
        <v>85</v>
      </c>
      <c r="B34" s="41" t="s">
        <v>86</v>
      </c>
      <c r="C34" s="42" t="s">
        <v>34</v>
      </c>
      <c r="D34" s="43" t="s">
        <v>35</v>
      </c>
      <c r="E34" s="48" t="s">
        <v>48</v>
      </c>
      <c r="F34" s="44" t="s">
        <v>49</v>
      </c>
      <c r="G34" s="42">
        <v>1</v>
      </c>
      <c r="H34" s="45">
        <v>13.96</v>
      </c>
      <c r="I34" s="45">
        <v>13.96</v>
      </c>
      <c r="J34" s="45">
        <v>13.96</v>
      </c>
      <c r="K34" s="45">
        <v>13.96</v>
      </c>
      <c r="L34" s="42" t="s">
        <v>39</v>
      </c>
      <c r="M34" s="42" t="s">
        <v>39</v>
      </c>
      <c r="N34" s="42" t="s">
        <v>39</v>
      </c>
      <c r="O34" s="42" t="s">
        <v>39</v>
      </c>
      <c r="P34" s="42" t="str">
        <f t="shared" si="0"/>
        <v>N/A</v>
      </c>
      <c r="R34" s="46"/>
      <c r="S34" s="51"/>
      <c r="T34" s="46"/>
      <c r="U34" s="46"/>
      <c r="V34" s="46"/>
      <c r="W34" s="54"/>
      <c r="X34" s="62"/>
      <c r="Y34" s="62"/>
      <c r="Z34" s="62"/>
      <c r="AA34" s="62"/>
      <c r="AB34" s="46"/>
      <c r="AC34" s="46"/>
    </row>
    <row r="35" spans="1:29" ht="15" customHeight="1" x14ac:dyDescent="0.2">
      <c r="A35" s="41" t="s">
        <v>87</v>
      </c>
      <c r="B35" s="41" t="s">
        <v>88</v>
      </c>
      <c r="C35" s="42" t="s">
        <v>34</v>
      </c>
      <c r="D35" s="43" t="s">
        <v>35</v>
      </c>
      <c r="E35" s="48" t="s">
        <v>48</v>
      </c>
      <c r="F35" s="44" t="s">
        <v>49</v>
      </c>
      <c r="G35" s="42">
        <v>1</v>
      </c>
      <c r="H35" s="45">
        <v>3.9</v>
      </c>
      <c r="I35" s="45">
        <v>3.9</v>
      </c>
      <c r="J35" s="45">
        <v>3.9</v>
      </c>
      <c r="K35" s="45">
        <v>3.9</v>
      </c>
      <c r="L35" s="42" t="s">
        <v>39</v>
      </c>
      <c r="M35" s="42" t="s">
        <v>39</v>
      </c>
      <c r="N35" s="42" t="s">
        <v>39</v>
      </c>
      <c r="O35" s="42" t="s">
        <v>39</v>
      </c>
      <c r="P35" s="42" t="str">
        <f t="shared" si="0"/>
        <v>N/A</v>
      </c>
      <c r="R35" s="46"/>
      <c r="S35" s="47"/>
      <c r="T35" s="46"/>
      <c r="U35" s="46"/>
      <c r="V35" s="46"/>
      <c r="W35" s="54"/>
      <c r="X35" s="54"/>
      <c r="Y35" s="54"/>
      <c r="Z35" s="54"/>
      <c r="AA35" s="54"/>
      <c r="AB35" s="46"/>
      <c r="AC35" s="46"/>
    </row>
    <row r="36" spans="1:29" ht="15" customHeight="1" x14ac:dyDescent="0.2">
      <c r="A36" s="61" t="s">
        <v>89</v>
      </c>
      <c r="B36" s="41" t="s">
        <v>90</v>
      </c>
      <c r="C36" s="42" t="s">
        <v>34</v>
      </c>
      <c r="D36" s="43" t="s">
        <v>35</v>
      </c>
      <c r="E36" s="48" t="s">
        <v>42</v>
      </c>
      <c r="F36" s="44" t="s">
        <v>43</v>
      </c>
      <c r="G36" s="42">
        <v>5</v>
      </c>
      <c r="H36" s="49">
        <v>68</v>
      </c>
      <c r="I36" s="50">
        <v>227.8</v>
      </c>
      <c r="J36" s="50">
        <v>272</v>
      </c>
      <c r="K36" s="49">
        <v>328</v>
      </c>
      <c r="L36" s="42" t="s">
        <v>39</v>
      </c>
      <c r="M36" s="42" t="s">
        <v>39</v>
      </c>
      <c r="N36" s="42" t="s">
        <v>39</v>
      </c>
      <c r="O36" s="42" t="s">
        <v>39</v>
      </c>
      <c r="P36" s="42" t="str">
        <f t="shared" si="0"/>
        <v>N/A</v>
      </c>
      <c r="R36" s="46"/>
      <c r="S36" s="51"/>
      <c r="T36" s="46"/>
      <c r="U36" s="46"/>
      <c r="V36" s="46"/>
      <c r="W36" s="54"/>
      <c r="X36" s="62"/>
      <c r="Y36" s="62"/>
      <c r="Z36" s="62"/>
      <c r="AA36" s="62"/>
      <c r="AB36" s="46"/>
      <c r="AC36" s="46"/>
    </row>
    <row r="37" spans="1:29" ht="15" customHeight="1" x14ac:dyDescent="0.2">
      <c r="A37" s="41" t="s">
        <v>91</v>
      </c>
      <c r="B37" s="41" t="s">
        <v>92</v>
      </c>
      <c r="C37" s="42" t="s">
        <v>34</v>
      </c>
      <c r="D37" s="43" t="s">
        <v>35</v>
      </c>
      <c r="E37" s="48" t="s">
        <v>36</v>
      </c>
      <c r="F37" s="44" t="s">
        <v>37</v>
      </c>
      <c r="G37" s="42" t="s">
        <v>38</v>
      </c>
      <c r="H37" s="59" t="s">
        <v>38</v>
      </c>
      <c r="I37" s="59" t="s">
        <v>38</v>
      </c>
      <c r="J37" s="59" t="s">
        <v>38</v>
      </c>
      <c r="K37" s="59" t="s">
        <v>38</v>
      </c>
      <c r="L37" s="42" t="s">
        <v>39</v>
      </c>
      <c r="M37" s="42" t="s">
        <v>39</v>
      </c>
      <c r="N37" s="42" t="s">
        <v>39</v>
      </c>
      <c r="O37" s="42" t="s">
        <v>39</v>
      </c>
      <c r="P37" s="42" t="str">
        <f t="shared" si="0"/>
        <v>N/A</v>
      </c>
      <c r="R37" s="46"/>
      <c r="S37" s="51"/>
      <c r="T37" s="46"/>
      <c r="U37" s="46"/>
      <c r="V37" s="46"/>
      <c r="W37" s="54"/>
      <c r="X37" s="54"/>
      <c r="Y37" s="54"/>
      <c r="Z37" s="54"/>
      <c r="AA37" s="54"/>
      <c r="AB37" s="46"/>
      <c r="AC37" s="46"/>
    </row>
    <row r="38" spans="1:29" ht="15" customHeight="1" x14ac:dyDescent="0.2">
      <c r="A38" s="63"/>
      <c r="B38" s="63"/>
      <c r="C38" s="63"/>
      <c r="D38" s="64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R38" s="46"/>
      <c r="S38" s="51"/>
      <c r="T38" s="46"/>
      <c r="U38" s="46"/>
      <c r="V38" s="46"/>
      <c r="W38" s="54"/>
      <c r="X38" s="65"/>
      <c r="Y38" s="65"/>
      <c r="Z38" s="65"/>
      <c r="AA38" s="65"/>
      <c r="AB38" s="46"/>
      <c r="AC38" s="46"/>
    </row>
    <row r="39" spans="1:29" x14ac:dyDescent="0.2">
      <c r="A39" s="66"/>
      <c r="B39" s="66"/>
      <c r="C39" s="66"/>
      <c r="D39" s="66"/>
      <c r="E39" s="66"/>
      <c r="F39" s="66"/>
      <c r="G39" s="66"/>
      <c r="H39" s="66"/>
      <c r="I39" s="66"/>
      <c r="J39" s="66"/>
      <c r="R39" s="46"/>
      <c r="S39" s="51"/>
      <c r="T39" s="46"/>
      <c r="U39" s="46"/>
      <c r="V39" s="46"/>
      <c r="W39" s="54"/>
      <c r="X39" s="62"/>
      <c r="Y39" s="62"/>
      <c r="Z39" s="62"/>
      <c r="AA39" s="62"/>
      <c r="AB39" s="46"/>
      <c r="AC39" s="46"/>
    </row>
    <row r="40" spans="1:29" x14ac:dyDescent="0.2">
      <c r="A40" s="12" t="s">
        <v>93</v>
      </c>
      <c r="B40" s="12"/>
      <c r="C40" s="13" t="s">
        <v>94</v>
      </c>
      <c r="D40" s="14"/>
      <c r="E40" s="15"/>
      <c r="F40" s="15"/>
      <c r="G40" s="15"/>
      <c r="H40" s="15"/>
      <c r="I40" s="15"/>
      <c r="J40" s="16"/>
      <c r="K40" s="16"/>
      <c r="L40" s="16"/>
      <c r="M40" s="16"/>
      <c r="N40" s="16"/>
      <c r="O40" s="16"/>
      <c r="P40" s="67"/>
      <c r="R40" s="46"/>
      <c r="S40" s="51"/>
      <c r="T40" s="46"/>
      <c r="U40" s="46"/>
      <c r="V40" s="46"/>
      <c r="W40" s="54"/>
      <c r="X40" s="55"/>
      <c r="Y40" s="55"/>
      <c r="Z40" s="55"/>
      <c r="AA40" s="55"/>
      <c r="AB40" s="46"/>
      <c r="AC40" s="46"/>
    </row>
    <row r="41" spans="1:29" x14ac:dyDescent="0.2">
      <c r="A41" s="19" t="s">
        <v>95</v>
      </c>
      <c r="B41" s="19"/>
      <c r="C41" s="19"/>
      <c r="D41" s="20"/>
      <c r="E41" s="20"/>
      <c r="F41" s="20"/>
      <c r="G41" s="20"/>
      <c r="H41" s="20"/>
      <c r="I41" s="20"/>
      <c r="J41" s="21"/>
      <c r="K41" s="21"/>
      <c r="L41" s="21"/>
      <c r="M41" s="21"/>
      <c r="N41" s="21"/>
      <c r="O41" s="21"/>
      <c r="P41" s="68"/>
      <c r="R41" s="46"/>
      <c r="S41" s="51"/>
      <c r="T41" s="46"/>
      <c r="U41" s="46"/>
      <c r="V41" s="46"/>
      <c r="W41" s="54"/>
      <c r="X41" s="54"/>
      <c r="Y41" s="54"/>
      <c r="Z41" s="54"/>
      <c r="AA41" s="54"/>
      <c r="AB41" s="46"/>
      <c r="AC41" s="46"/>
    </row>
    <row r="42" spans="1:29" x14ac:dyDescent="0.2">
      <c r="A42" s="12"/>
      <c r="B42" s="12"/>
      <c r="C42" s="23"/>
      <c r="D42" s="23"/>
      <c r="E42" s="23"/>
      <c r="F42" s="23"/>
      <c r="G42" s="24" t="s">
        <v>96</v>
      </c>
      <c r="H42" s="25" t="s">
        <v>13</v>
      </c>
      <c r="I42" s="26"/>
      <c r="J42" s="26"/>
      <c r="K42" s="27"/>
      <c r="L42" s="27"/>
      <c r="M42" s="27"/>
      <c r="N42" s="27"/>
      <c r="O42" s="27"/>
      <c r="P42" s="69"/>
      <c r="R42" s="46"/>
      <c r="S42" s="70"/>
      <c r="T42" s="46"/>
      <c r="U42" s="46"/>
      <c r="V42" s="46"/>
      <c r="W42" s="46"/>
      <c r="X42" s="46"/>
      <c r="Y42" s="46"/>
      <c r="Z42" s="46"/>
      <c r="AA42" s="46"/>
      <c r="AB42" s="46"/>
      <c r="AC42" s="46"/>
    </row>
    <row r="43" spans="1:29" x14ac:dyDescent="0.2">
      <c r="A43" s="19"/>
      <c r="B43" s="19"/>
      <c r="C43" s="28"/>
      <c r="D43" s="28"/>
      <c r="E43" s="28"/>
      <c r="F43" s="28"/>
      <c r="G43" s="29"/>
      <c r="H43" s="30" t="s">
        <v>14</v>
      </c>
      <c r="I43" s="31"/>
      <c r="J43" s="31"/>
      <c r="K43" s="32"/>
      <c r="L43" s="32"/>
      <c r="M43" s="32"/>
      <c r="N43" s="32"/>
      <c r="O43" s="32"/>
      <c r="P43" s="33"/>
      <c r="R43" s="46"/>
      <c r="S43" s="51"/>
      <c r="T43" s="46"/>
      <c r="U43" s="46"/>
      <c r="V43" s="46"/>
      <c r="W43" s="46"/>
      <c r="X43" s="46"/>
      <c r="Y43" s="46"/>
      <c r="Z43" s="46"/>
      <c r="AA43" s="46"/>
      <c r="AB43" s="46"/>
      <c r="AC43" s="46"/>
    </row>
    <row r="44" spans="1:29" x14ac:dyDescent="0.2">
      <c r="A44" s="19"/>
      <c r="B44" s="19"/>
      <c r="C44" s="28" t="s">
        <v>15</v>
      </c>
      <c r="D44" s="19"/>
      <c r="E44" s="19" t="s">
        <v>16</v>
      </c>
      <c r="F44" s="19"/>
      <c r="G44" s="29"/>
      <c r="H44" s="23"/>
      <c r="I44" s="34" t="s">
        <v>17</v>
      </c>
      <c r="J44" s="12" t="s">
        <v>18</v>
      </c>
      <c r="K44" s="23"/>
      <c r="L44" s="12" t="s">
        <v>19</v>
      </c>
      <c r="M44" s="12" t="s">
        <v>20</v>
      </c>
      <c r="N44" s="12" t="s">
        <v>21</v>
      </c>
      <c r="O44" s="12" t="s">
        <v>21</v>
      </c>
      <c r="P44" s="23" t="s">
        <v>22</v>
      </c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1:29" x14ac:dyDescent="0.2">
      <c r="A45" s="36" t="s">
        <v>23</v>
      </c>
      <c r="B45" s="36"/>
      <c r="C45" s="37" t="s">
        <v>24</v>
      </c>
      <c r="D45" s="36"/>
      <c r="E45" s="36" t="s">
        <v>25</v>
      </c>
      <c r="F45" s="36"/>
      <c r="G45" s="38"/>
      <c r="H45" s="37" t="s">
        <v>26</v>
      </c>
      <c r="I45" s="37" t="s">
        <v>27</v>
      </c>
      <c r="J45" s="37" t="s">
        <v>27</v>
      </c>
      <c r="K45" s="37" t="s">
        <v>28</v>
      </c>
      <c r="L45" s="36" t="s">
        <v>29</v>
      </c>
      <c r="M45" s="36" t="s">
        <v>30</v>
      </c>
      <c r="N45" s="36" t="s">
        <v>29</v>
      </c>
      <c r="O45" s="36" t="s">
        <v>30</v>
      </c>
      <c r="P45" s="37" t="s">
        <v>31</v>
      </c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</row>
    <row r="46" spans="1:29" ht="15" customHeight="1" x14ac:dyDescent="0.2">
      <c r="A46" s="41" t="s">
        <v>40</v>
      </c>
      <c r="B46" s="41" t="s">
        <v>41</v>
      </c>
      <c r="C46" s="71" t="s">
        <v>34</v>
      </c>
      <c r="D46" s="64" t="s">
        <v>35</v>
      </c>
      <c r="E46" s="44" t="s">
        <v>97</v>
      </c>
      <c r="F46" s="44"/>
      <c r="G46" s="42" t="s">
        <v>38</v>
      </c>
      <c r="H46" s="72" t="s">
        <v>38</v>
      </c>
      <c r="I46" s="72" t="s">
        <v>38</v>
      </c>
      <c r="J46" s="72" t="s">
        <v>38</v>
      </c>
      <c r="K46" s="72" t="s">
        <v>38</v>
      </c>
      <c r="L46" s="44" t="s">
        <v>39</v>
      </c>
      <c r="M46" s="44" t="s">
        <v>39</v>
      </c>
      <c r="N46" s="44" t="s">
        <v>39</v>
      </c>
      <c r="O46" s="44" t="s">
        <v>39</v>
      </c>
      <c r="P46" s="44" t="str">
        <f>IF(OR(O46="N/A", O46="-"), "N/A", IF(N46&gt;=O46, "Yes", "No"))</f>
        <v>N/A</v>
      </c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</row>
    <row r="47" spans="1:29" ht="15" customHeight="1" x14ac:dyDescent="0.2">
      <c r="A47" s="61" t="s">
        <v>50</v>
      </c>
      <c r="B47" s="73" t="s">
        <v>50</v>
      </c>
      <c r="C47" s="71" t="s">
        <v>34</v>
      </c>
      <c r="D47" s="64" t="s">
        <v>35</v>
      </c>
      <c r="E47" s="44" t="s">
        <v>97</v>
      </c>
      <c r="F47" s="44"/>
      <c r="G47" s="42" t="s">
        <v>38</v>
      </c>
      <c r="H47" s="72" t="s">
        <v>38</v>
      </c>
      <c r="I47" s="72" t="s">
        <v>38</v>
      </c>
      <c r="J47" s="72" t="s">
        <v>38</v>
      </c>
      <c r="K47" s="72" t="s">
        <v>38</v>
      </c>
      <c r="L47" s="44" t="s">
        <v>39</v>
      </c>
      <c r="M47" s="44" t="s">
        <v>39</v>
      </c>
      <c r="N47" s="44" t="s">
        <v>39</v>
      </c>
      <c r="O47" s="44" t="s">
        <v>39</v>
      </c>
      <c r="P47" s="44" t="str">
        <f t="shared" ref="P47:P54" si="1">IF(OR(O47="N/A", O47="-"), "N/A", IF(N47&gt;=O47, "Yes", "No"))</f>
        <v>N/A</v>
      </c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</row>
    <row r="48" spans="1:29" ht="15" customHeight="1" x14ac:dyDescent="0.2">
      <c r="A48" s="61" t="s">
        <v>77</v>
      </c>
      <c r="B48" s="41" t="s">
        <v>77</v>
      </c>
      <c r="C48" s="71" t="s">
        <v>34</v>
      </c>
      <c r="D48" s="64" t="s">
        <v>35</v>
      </c>
      <c r="E48" s="44" t="s">
        <v>97</v>
      </c>
      <c r="F48" s="44"/>
      <c r="G48" s="42" t="s">
        <v>38</v>
      </c>
      <c r="H48" s="72" t="s">
        <v>38</v>
      </c>
      <c r="I48" s="72" t="s">
        <v>38</v>
      </c>
      <c r="J48" s="72" t="s">
        <v>38</v>
      </c>
      <c r="K48" s="72" t="s">
        <v>38</v>
      </c>
      <c r="L48" s="44" t="s">
        <v>39</v>
      </c>
      <c r="M48" s="44" t="s">
        <v>39</v>
      </c>
      <c r="N48" s="44" t="s">
        <v>39</v>
      </c>
      <c r="O48" s="44" t="s">
        <v>39</v>
      </c>
      <c r="P48" s="44" t="str">
        <f t="shared" si="1"/>
        <v>N/A</v>
      </c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</row>
    <row r="49" spans="1:29" ht="15" customHeight="1" x14ac:dyDescent="0.2">
      <c r="A49" s="61" t="s">
        <v>78</v>
      </c>
      <c r="B49" s="41" t="s">
        <v>79</v>
      </c>
      <c r="C49" s="71" t="s">
        <v>34</v>
      </c>
      <c r="D49" s="64" t="s">
        <v>35</v>
      </c>
      <c r="E49" s="44" t="s">
        <v>97</v>
      </c>
      <c r="F49" s="44"/>
      <c r="G49" s="42" t="s">
        <v>38</v>
      </c>
      <c r="H49" s="72" t="s">
        <v>38</v>
      </c>
      <c r="I49" s="72" t="s">
        <v>38</v>
      </c>
      <c r="J49" s="72" t="s">
        <v>38</v>
      </c>
      <c r="K49" s="72" t="s">
        <v>38</v>
      </c>
      <c r="L49" s="44" t="s">
        <v>39</v>
      </c>
      <c r="M49" s="44" t="s">
        <v>39</v>
      </c>
      <c r="N49" s="44" t="s">
        <v>39</v>
      </c>
      <c r="O49" s="44" t="s">
        <v>39</v>
      </c>
      <c r="P49" s="44" t="str">
        <f t="shared" si="1"/>
        <v>N/A</v>
      </c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</row>
    <row r="50" spans="1:29" ht="15" customHeight="1" x14ac:dyDescent="0.2">
      <c r="A50" s="61" t="s">
        <v>80</v>
      </c>
      <c r="B50" s="41" t="s">
        <v>81</v>
      </c>
      <c r="C50" s="71" t="s">
        <v>34</v>
      </c>
      <c r="D50" s="64" t="s">
        <v>35</v>
      </c>
      <c r="E50" s="44" t="s">
        <v>97</v>
      </c>
      <c r="F50" s="44"/>
      <c r="G50" s="42" t="s">
        <v>38</v>
      </c>
      <c r="H50" s="74" t="s">
        <v>38</v>
      </c>
      <c r="I50" s="74" t="s">
        <v>38</v>
      </c>
      <c r="J50" s="74" t="s">
        <v>38</v>
      </c>
      <c r="K50" s="74" t="s">
        <v>38</v>
      </c>
      <c r="L50" s="44" t="s">
        <v>39</v>
      </c>
      <c r="M50" s="44" t="s">
        <v>39</v>
      </c>
      <c r="N50" s="44">
        <v>10</v>
      </c>
      <c r="O50" s="44" t="str">
        <f>K50</f>
        <v>-</v>
      </c>
      <c r="P50" s="44" t="str">
        <f t="shared" si="1"/>
        <v>N/A</v>
      </c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</row>
    <row r="51" spans="1:29" ht="15" customHeight="1" x14ac:dyDescent="0.2">
      <c r="A51" s="61" t="s">
        <v>82</v>
      </c>
      <c r="B51" s="61" t="s">
        <v>82</v>
      </c>
      <c r="C51" s="44" t="s">
        <v>82</v>
      </c>
      <c r="D51" s="44" t="s">
        <v>82</v>
      </c>
      <c r="E51" s="44" t="s">
        <v>97</v>
      </c>
      <c r="F51" s="44"/>
      <c r="G51" s="42" t="s">
        <v>38</v>
      </c>
      <c r="H51" s="72" t="s">
        <v>38</v>
      </c>
      <c r="I51" s="72" t="s">
        <v>38</v>
      </c>
      <c r="J51" s="72" t="s">
        <v>38</v>
      </c>
      <c r="K51" s="72" t="s">
        <v>38</v>
      </c>
      <c r="L51" s="44" t="s">
        <v>39</v>
      </c>
      <c r="M51" s="44" t="s">
        <v>39</v>
      </c>
      <c r="N51" s="44" t="s">
        <v>39</v>
      </c>
      <c r="O51" s="44" t="s">
        <v>39</v>
      </c>
      <c r="P51" s="44" t="str">
        <f t="shared" si="1"/>
        <v>N/A</v>
      </c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</row>
    <row r="52" spans="1:29" ht="15" customHeight="1" x14ac:dyDescent="0.2">
      <c r="A52" s="61" t="s">
        <v>85</v>
      </c>
      <c r="B52" s="41" t="s">
        <v>86</v>
      </c>
      <c r="C52" s="71" t="s">
        <v>34</v>
      </c>
      <c r="D52" s="64" t="s">
        <v>35</v>
      </c>
      <c r="E52" s="44" t="s">
        <v>97</v>
      </c>
      <c r="F52" s="44"/>
      <c r="G52" s="42" t="s">
        <v>38</v>
      </c>
      <c r="H52" s="72" t="s">
        <v>38</v>
      </c>
      <c r="I52" s="72" t="s">
        <v>38</v>
      </c>
      <c r="J52" s="72" t="s">
        <v>38</v>
      </c>
      <c r="K52" s="72" t="s">
        <v>38</v>
      </c>
      <c r="L52" s="44" t="s">
        <v>39</v>
      </c>
      <c r="M52" s="44" t="s">
        <v>39</v>
      </c>
      <c r="N52" s="44" t="s">
        <v>39</v>
      </c>
      <c r="O52" s="44" t="s">
        <v>39</v>
      </c>
      <c r="P52" s="44" t="str">
        <f t="shared" si="1"/>
        <v>N/A</v>
      </c>
    </row>
    <row r="53" spans="1:29" ht="15" customHeight="1" x14ac:dyDescent="0.2">
      <c r="A53" s="61" t="s">
        <v>87</v>
      </c>
      <c r="B53" s="41" t="s">
        <v>88</v>
      </c>
      <c r="C53" s="71" t="s">
        <v>34</v>
      </c>
      <c r="D53" s="64" t="s">
        <v>35</v>
      </c>
      <c r="E53" s="44" t="s">
        <v>97</v>
      </c>
      <c r="F53" s="44"/>
      <c r="G53" s="42" t="s">
        <v>38</v>
      </c>
      <c r="H53" s="72" t="s">
        <v>38</v>
      </c>
      <c r="I53" s="72" t="s">
        <v>38</v>
      </c>
      <c r="J53" s="72" t="s">
        <v>38</v>
      </c>
      <c r="K53" s="72" t="s">
        <v>38</v>
      </c>
      <c r="L53" s="44" t="s">
        <v>39</v>
      </c>
      <c r="M53" s="44" t="s">
        <v>39</v>
      </c>
      <c r="N53" s="44" t="s">
        <v>39</v>
      </c>
      <c r="O53" s="44" t="s">
        <v>39</v>
      </c>
      <c r="P53" s="44" t="str">
        <f t="shared" si="1"/>
        <v>N/A</v>
      </c>
    </row>
    <row r="54" spans="1:29" ht="15" customHeight="1" x14ac:dyDescent="0.2">
      <c r="A54" s="61" t="s">
        <v>89</v>
      </c>
      <c r="B54" s="41" t="s">
        <v>90</v>
      </c>
      <c r="C54" s="71" t="s">
        <v>34</v>
      </c>
      <c r="D54" s="64" t="s">
        <v>35</v>
      </c>
      <c r="E54" s="44" t="s">
        <v>97</v>
      </c>
      <c r="F54" s="44"/>
      <c r="G54" s="42" t="s">
        <v>38</v>
      </c>
      <c r="H54" s="72" t="s">
        <v>38</v>
      </c>
      <c r="I54" s="72" t="s">
        <v>38</v>
      </c>
      <c r="J54" s="72" t="s">
        <v>38</v>
      </c>
      <c r="K54" s="72" t="s">
        <v>38</v>
      </c>
      <c r="L54" s="44" t="s">
        <v>39</v>
      </c>
      <c r="M54" s="44" t="s">
        <v>39</v>
      </c>
      <c r="N54" s="44" t="s">
        <v>39</v>
      </c>
      <c r="O54" s="44" t="s">
        <v>39</v>
      </c>
      <c r="P54" s="44" t="str">
        <f t="shared" si="1"/>
        <v>N/A</v>
      </c>
    </row>
    <row r="55" spans="1:29" ht="15" customHeight="1" x14ac:dyDescent="0.2">
      <c r="A55" t="s">
        <v>98</v>
      </c>
      <c r="B55" s="75"/>
      <c r="C55" s="76"/>
      <c r="D55" s="76"/>
      <c r="E55" s="63"/>
      <c r="F55" s="63"/>
      <c r="G55" s="77"/>
      <c r="H55" s="78"/>
      <c r="I55" s="78"/>
      <c r="J55" s="78"/>
      <c r="K55" s="78"/>
      <c r="L55" s="63"/>
      <c r="M55" s="63"/>
      <c r="N55" s="63"/>
      <c r="O55" s="63"/>
      <c r="P55" s="63"/>
    </row>
    <row r="56" spans="1:29" ht="15" customHeight="1" x14ac:dyDescent="0.2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1:29" ht="15" customHeight="1" x14ac:dyDescent="0.2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1:29" ht="15" customHeight="1" x14ac:dyDescent="0.2">
      <c r="A58" s="12" t="s">
        <v>99</v>
      </c>
      <c r="B58" s="12"/>
      <c r="C58" s="13" t="s">
        <v>100</v>
      </c>
      <c r="D58" s="14"/>
      <c r="E58" s="15"/>
      <c r="F58" s="15"/>
      <c r="G58" s="15"/>
      <c r="H58" s="15"/>
      <c r="I58" s="15"/>
      <c r="J58" s="16"/>
      <c r="K58" s="16"/>
      <c r="L58" s="16"/>
      <c r="M58" s="16"/>
      <c r="N58" s="16"/>
      <c r="O58" s="16"/>
      <c r="P58" s="67"/>
    </row>
    <row r="59" spans="1:29" ht="15" customHeight="1" x14ac:dyDescent="0.2">
      <c r="A59" s="19" t="s">
        <v>101</v>
      </c>
      <c r="B59" s="19"/>
      <c r="C59" s="19"/>
      <c r="D59" s="20"/>
      <c r="E59" s="20"/>
      <c r="F59" s="20"/>
      <c r="G59" s="20"/>
      <c r="H59" s="20"/>
      <c r="I59" s="20"/>
      <c r="J59" s="21"/>
      <c r="K59" s="21"/>
      <c r="L59" s="21"/>
      <c r="M59" s="21"/>
      <c r="N59" s="21"/>
      <c r="O59" s="21"/>
      <c r="P59" s="68"/>
    </row>
    <row r="60" spans="1:29" x14ac:dyDescent="0.2">
      <c r="A60" s="12"/>
      <c r="B60" s="12"/>
      <c r="C60" s="23"/>
      <c r="D60" s="23"/>
      <c r="E60" s="23"/>
      <c r="F60" s="23"/>
      <c r="G60" s="24" t="s">
        <v>102</v>
      </c>
      <c r="H60" s="25" t="s">
        <v>13</v>
      </c>
      <c r="I60" s="26"/>
      <c r="J60" s="26"/>
      <c r="K60" s="27"/>
      <c r="L60" s="27"/>
      <c r="M60" s="27"/>
      <c r="N60" s="27"/>
      <c r="O60" s="27"/>
      <c r="P60" s="69"/>
    </row>
    <row r="61" spans="1:29" x14ac:dyDescent="0.2">
      <c r="A61" s="19"/>
      <c r="B61" s="19"/>
      <c r="C61" s="28"/>
      <c r="D61" s="28"/>
      <c r="E61" s="28"/>
      <c r="F61" s="28"/>
      <c r="G61" s="29"/>
      <c r="H61" s="30" t="s">
        <v>14</v>
      </c>
      <c r="I61" s="31"/>
      <c r="J61" s="31"/>
      <c r="K61" s="32"/>
      <c r="L61" s="32"/>
      <c r="M61" s="32"/>
      <c r="N61" s="32"/>
      <c r="O61" s="32"/>
      <c r="P61" s="33"/>
    </row>
    <row r="62" spans="1:29" ht="15" customHeight="1" x14ac:dyDescent="0.2">
      <c r="A62" s="19"/>
      <c r="B62" s="19"/>
      <c r="C62" s="28" t="s">
        <v>15</v>
      </c>
      <c r="D62" s="19"/>
      <c r="E62" s="19" t="s">
        <v>16</v>
      </c>
      <c r="F62" s="19"/>
      <c r="G62" s="29"/>
      <c r="H62" s="23"/>
      <c r="I62" s="34" t="s">
        <v>17</v>
      </c>
      <c r="J62" s="12" t="s">
        <v>18</v>
      </c>
      <c r="K62" s="23"/>
      <c r="L62" s="12" t="s">
        <v>19</v>
      </c>
      <c r="M62" s="12" t="s">
        <v>20</v>
      </c>
      <c r="N62" s="12" t="s">
        <v>21</v>
      </c>
      <c r="O62" s="12" t="s">
        <v>21</v>
      </c>
      <c r="P62" s="23" t="s">
        <v>22</v>
      </c>
    </row>
    <row r="63" spans="1:29" ht="15" customHeight="1" x14ac:dyDescent="0.2">
      <c r="A63" s="36" t="s">
        <v>23</v>
      </c>
      <c r="B63" s="36"/>
      <c r="C63" s="37" t="s">
        <v>24</v>
      </c>
      <c r="D63" s="36"/>
      <c r="E63" s="36" t="s">
        <v>25</v>
      </c>
      <c r="F63" s="36"/>
      <c r="G63" s="38"/>
      <c r="H63" s="37" t="s">
        <v>26</v>
      </c>
      <c r="I63" s="37" t="s">
        <v>27</v>
      </c>
      <c r="J63" s="37" t="s">
        <v>27</v>
      </c>
      <c r="K63" s="37" t="s">
        <v>28</v>
      </c>
      <c r="L63" s="36" t="s">
        <v>29</v>
      </c>
      <c r="M63" s="36" t="s">
        <v>30</v>
      </c>
      <c r="N63" s="36" t="s">
        <v>29</v>
      </c>
      <c r="O63" s="36" t="s">
        <v>30</v>
      </c>
      <c r="P63" s="37" t="s">
        <v>31</v>
      </c>
    </row>
    <row r="64" spans="1:29" ht="15" customHeight="1" x14ac:dyDescent="0.2">
      <c r="A64" s="41" t="s">
        <v>40</v>
      </c>
      <c r="B64" s="41" t="s">
        <v>41</v>
      </c>
      <c r="C64" s="71" t="s">
        <v>34</v>
      </c>
      <c r="D64" s="64" t="s">
        <v>35</v>
      </c>
      <c r="E64" s="44" t="s">
        <v>97</v>
      </c>
      <c r="F64" s="44"/>
      <c r="G64" s="42" t="s">
        <v>38</v>
      </c>
      <c r="H64" s="72" t="s">
        <v>38</v>
      </c>
      <c r="I64" s="72" t="s">
        <v>38</v>
      </c>
      <c r="J64" s="72" t="s">
        <v>38</v>
      </c>
      <c r="K64" s="72" t="s">
        <v>38</v>
      </c>
      <c r="L64" s="44" t="s">
        <v>39</v>
      </c>
      <c r="M64" s="44" t="s">
        <v>39</v>
      </c>
      <c r="N64" s="44" t="s">
        <v>39</v>
      </c>
      <c r="O64" s="44" t="s">
        <v>39</v>
      </c>
      <c r="P64" s="44" t="str">
        <f>IF(OR(O64="N/A", O64="-"), "N/A", IF(N64&gt;=O64, "Yes", "No"))</f>
        <v>N/A</v>
      </c>
    </row>
    <row r="65" spans="1:16" ht="15" customHeight="1" x14ac:dyDescent="0.2">
      <c r="A65" s="61" t="s">
        <v>50</v>
      </c>
      <c r="B65" s="73" t="s">
        <v>50</v>
      </c>
      <c r="C65" s="71" t="s">
        <v>34</v>
      </c>
      <c r="D65" s="64" t="s">
        <v>35</v>
      </c>
      <c r="E65" s="44" t="s">
        <v>97</v>
      </c>
      <c r="F65" s="44"/>
      <c r="G65" s="42" t="s">
        <v>38</v>
      </c>
      <c r="H65" s="72" t="s">
        <v>38</v>
      </c>
      <c r="I65" s="72" t="s">
        <v>38</v>
      </c>
      <c r="J65" s="72" t="s">
        <v>38</v>
      </c>
      <c r="K65" s="72" t="s">
        <v>38</v>
      </c>
      <c r="L65" s="44" t="s">
        <v>39</v>
      </c>
      <c r="M65" s="44" t="s">
        <v>39</v>
      </c>
      <c r="N65" s="44" t="s">
        <v>39</v>
      </c>
      <c r="O65" s="44" t="s">
        <v>39</v>
      </c>
      <c r="P65" s="44" t="str">
        <f t="shared" ref="P65:P72" si="2">IF(OR(O65="N/A", O65="-"), "N/A", IF(N65&gt;=O65, "Yes", "No"))</f>
        <v>N/A</v>
      </c>
    </row>
    <row r="66" spans="1:16" ht="15" customHeight="1" x14ac:dyDescent="0.2">
      <c r="A66" s="61" t="s">
        <v>77</v>
      </c>
      <c r="B66" s="41" t="s">
        <v>77</v>
      </c>
      <c r="C66" s="71" t="s">
        <v>34</v>
      </c>
      <c r="D66" s="64" t="s">
        <v>35</v>
      </c>
      <c r="E66" s="44" t="s">
        <v>97</v>
      </c>
      <c r="F66" s="44"/>
      <c r="G66" s="42" t="s">
        <v>38</v>
      </c>
      <c r="H66" s="72" t="s">
        <v>38</v>
      </c>
      <c r="I66" s="72" t="s">
        <v>38</v>
      </c>
      <c r="J66" s="72" t="s">
        <v>38</v>
      </c>
      <c r="K66" s="72" t="s">
        <v>38</v>
      </c>
      <c r="L66" s="44" t="s">
        <v>39</v>
      </c>
      <c r="M66" s="44" t="s">
        <v>39</v>
      </c>
      <c r="N66" s="44" t="s">
        <v>39</v>
      </c>
      <c r="O66" s="44" t="s">
        <v>39</v>
      </c>
      <c r="P66" s="44" t="str">
        <f t="shared" si="2"/>
        <v>N/A</v>
      </c>
    </row>
    <row r="67" spans="1:16" ht="15" customHeight="1" x14ac:dyDescent="0.2">
      <c r="A67" s="61" t="s">
        <v>78</v>
      </c>
      <c r="B67" s="41" t="s">
        <v>79</v>
      </c>
      <c r="C67" s="71" t="s">
        <v>34</v>
      </c>
      <c r="D67" s="64" t="s">
        <v>35</v>
      </c>
      <c r="E67" s="44" t="s">
        <v>97</v>
      </c>
      <c r="F67" s="44"/>
      <c r="G67" s="42" t="s">
        <v>38</v>
      </c>
      <c r="H67" s="72" t="s">
        <v>38</v>
      </c>
      <c r="I67" s="72" t="s">
        <v>38</v>
      </c>
      <c r="J67" s="72" t="s">
        <v>38</v>
      </c>
      <c r="K67" s="72" t="s">
        <v>38</v>
      </c>
      <c r="L67" s="44" t="s">
        <v>39</v>
      </c>
      <c r="M67" s="44" t="s">
        <v>39</v>
      </c>
      <c r="N67" s="44" t="s">
        <v>39</v>
      </c>
      <c r="O67" s="44" t="s">
        <v>39</v>
      </c>
      <c r="P67" s="44" t="str">
        <f t="shared" si="2"/>
        <v>N/A</v>
      </c>
    </row>
    <row r="68" spans="1:16" ht="15" customHeight="1" x14ac:dyDescent="0.2">
      <c r="A68" s="61" t="s">
        <v>80</v>
      </c>
      <c r="B68" s="41" t="s">
        <v>81</v>
      </c>
      <c r="C68" s="71" t="s">
        <v>34</v>
      </c>
      <c r="D68" s="64" t="s">
        <v>35</v>
      </c>
      <c r="E68" s="44" t="s">
        <v>97</v>
      </c>
      <c r="F68" s="44"/>
      <c r="G68" s="42" t="s">
        <v>38</v>
      </c>
      <c r="H68" s="74" t="s">
        <v>38</v>
      </c>
      <c r="I68" s="74" t="s">
        <v>38</v>
      </c>
      <c r="J68" s="74" t="s">
        <v>38</v>
      </c>
      <c r="K68" s="74" t="s">
        <v>38</v>
      </c>
      <c r="L68" s="44" t="s">
        <v>39</v>
      </c>
      <c r="M68" s="44" t="s">
        <v>39</v>
      </c>
      <c r="N68" s="44">
        <v>10</v>
      </c>
      <c r="O68" s="44" t="str">
        <f>K68</f>
        <v>-</v>
      </c>
      <c r="P68" s="44" t="str">
        <f>IF(OR(O68="N/A", O68="-"), "N/A", IF(N68&gt;=O68, "Yes", "No"))</f>
        <v>N/A</v>
      </c>
    </row>
    <row r="69" spans="1:16" ht="15" customHeight="1" x14ac:dyDescent="0.2">
      <c r="A69" s="61" t="s">
        <v>82</v>
      </c>
      <c r="B69" s="61" t="s">
        <v>82</v>
      </c>
      <c r="C69" s="44" t="s">
        <v>82</v>
      </c>
      <c r="D69" s="44" t="s">
        <v>82</v>
      </c>
      <c r="E69" s="44" t="s">
        <v>97</v>
      </c>
      <c r="F69" s="44"/>
      <c r="G69" s="42" t="s">
        <v>38</v>
      </c>
      <c r="H69" s="74" t="s">
        <v>38</v>
      </c>
      <c r="I69" s="74" t="s">
        <v>38</v>
      </c>
      <c r="J69" s="74" t="s">
        <v>38</v>
      </c>
      <c r="K69" s="74" t="s">
        <v>38</v>
      </c>
      <c r="L69" s="44" t="s">
        <v>39</v>
      </c>
      <c r="M69" s="44" t="s">
        <v>39</v>
      </c>
      <c r="N69" s="44" t="s">
        <v>39</v>
      </c>
      <c r="O69" s="44" t="s">
        <v>39</v>
      </c>
      <c r="P69" s="44" t="str">
        <f t="shared" si="2"/>
        <v>N/A</v>
      </c>
    </row>
    <row r="70" spans="1:16" ht="15" customHeight="1" x14ac:dyDescent="0.2">
      <c r="A70" s="61" t="s">
        <v>85</v>
      </c>
      <c r="B70" s="41" t="s">
        <v>86</v>
      </c>
      <c r="C70" s="71" t="s">
        <v>34</v>
      </c>
      <c r="D70" s="64" t="s">
        <v>35</v>
      </c>
      <c r="E70" s="44" t="s">
        <v>97</v>
      </c>
      <c r="F70" s="44"/>
      <c r="G70" s="42" t="s">
        <v>38</v>
      </c>
      <c r="H70" s="74" t="s">
        <v>38</v>
      </c>
      <c r="I70" s="74" t="s">
        <v>38</v>
      </c>
      <c r="J70" s="74" t="s">
        <v>38</v>
      </c>
      <c r="K70" s="74" t="s">
        <v>38</v>
      </c>
      <c r="L70" s="44" t="s">
        <v>39</v>
      </c>
      <c r="M70" s="44" t="s">
        <v>39</v>
      </c>
      <c r="N70" s="44" t="s">
        <v>39</v>
      </c>
      <c r="O70" s="44" t="s">
        <v>39</v>
      </c>
      <c r="P70" s="44" t="str">
        <f t="shared" si="2"/>
        <v>N/A</v>
      </c>
    </row>
    <row r="71" spans="1:16" ht="15" customHeight="1" x14ac:dyDescent="0.2">
      <c r="A71" s="61" t="s">
        <v>87</v>
      </c>
      <c r="B71" s="41" t="s">
        <v>88</v>
      </c>
      <c r="C71" s="71" t="s">
        <v>34</v>
      </c>
      <c r="D71" s="64" t="s">
        <v>35</v>
      </c>
      <c r="E71" s="44" t="s">
        <v>97</v>
      </c>
      <c r="F71" s="44"/>
      <c r="G71" s="42" t="s">
        <v>38</v>
      </c>
      <c r="H71" s="72" t="s">
        <v>38</v>
      </c>
      <c r="I71" s="72" t="s">
        <v>38</v>
      </c>
      <c r="J71" s="72" t="s">
        <v>38</v>
      </c>
      <c r="K71" s="72" t="s">
        <v>38</v>
      </c>
      <c r="L71" s="44" t="s">
        <v>39</v>
      </c>
      <c r="M71" s="44" t="s">
        <v>39</v>
      </c>
      <c r="N71" s="44" t="s">
        <v>39</v>
      </c>
      <c r="O71" s="44" t="s">
        <v>39</v>
      </c>
      <c r="P71" s="44" t="str">
        <f t="shared" si="2"/>
        <v>N/A</v>
      </c>
    </row>
    <row r="72" spans="1:16" ht="15" customHeight="1" x14ac:dyDescent="0.2">
      <c r="A72" s="61" t="s">
        <v>89</v>
      </c>
      <c r="B72" s="41" t="s">
        <v>90</v>
      </c>
      <c r="C72" s="71" t="s">
        <v>34</v>
      </c>
      <c r="D72" s="64" t="s">
        <v>35</v>
      </c>
      <c r="E72" s="44" t="s">
        <v>97</v>
      </c>
      <c r="F72" s="44"/>
      <c r="G72" s="42" t="s">
        <v>38</v>
      </c>
      <c r="H72" s="72" t="s">
        <v>38</v>
      </c>
      <c r="I72" s="72" t="s">
        <v>38</v>
      </c>
      <c r="J72" s="72" t="s">
        <v>38</v>
      </c>
      <c r="K72" s="72" t="s">
        <v>38</v>
      </c>
      <c r="L72" s="44" t="s">
        <v>39</v>
      </c>
      <c r="M72" s="44" t="s">
        <v>39</v>
      </c>
      <c r="N72" s="44" t="s">
        <v>39</v>
      </c>
      <c r="O72" s="44" t="s">
        <v>39</v>
      </c>
      <c r="P72" s="44" t="str">
        <f t="shared" si="2"/>
        <v>N/A</v>
      </c>
    </row>
    <row r="73" spans="1:16" ht="15" customHeight="1" x14ac:dyDescent="0.2">
      <c r="A73" s="3" t="s">
        <v>103</v>
      </c>
    </row>
    <row r="74" spans="1:16" x14ac:dyDescent="0.2">
      <c r="A74" s="3"/>
      <c r="B74" s="3"/>
    </row>
    <row r="76" spans="1:16" ht="15.75" x14ac:dyDescent="0.25">
      <c r="A76" s="11" t="s">
        <v>104</v>
      </c>
      <c r="D76" s="80">
        <v>84</v>
      </c>
      <c r="G76" s="81"/>
      <c r="J76" s="82"/>
      <c r="K76" s="82"/>
      <c r="L76" s="79"/>
      <c r="M76" s="79"/>
      <c r="N76" s="79"/>
      <c r="O76" s="79"/>
      <c r="P76" s="79"/>
    </row>
    <row r="77" spans="1:16" ht="12.75" customHeight="1" x14ac:dyDescent="0.2">
      <c r="A77" s="25" t="s">
        <v>13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83"/>
    </row>
    <row r="78" spans="1:16" x14ac:dyDescent="0.2">
      <c r="A78" s="30" t="s">
        <v>14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84"/>
    </row>
    <row r="79" spans="1:16" x14ac:dyDescent="0.2">
      <c r="A79" s="85" t="s">
        <v>105</v>
      </c>
      <c r="B79" s="86"/>
      <c r="C79" s="86"/>
      <c r="D79" s="28" t="s">
        <v>106</v>
      </c>
      <c r="E79" s="28" t="s">
        <v>15</v>
      </c>
      <c r="F79" s="19"/>
      <c r="G79" s="19" t="s">
        <v>16</v>
      </c>
      <c r="H79" s="87" t="s">
        <v>107</v>
      </c>
      <c r="I79" s="88"/>
      <c r="J79" s="89"/>
      <c r="K79" s="90" t="s">
        <v>108</v>
      </c>
      <c r="L79" s="91" t="s">
        <v>109</v>
      </c>
    </row>
    <row r="80" spans="1:16" x14ac:dyDescent="0.2">
      <c r="A80" s="92"/>
      <c r="B80" s="93"/>
      <c r="C80" s="93"/>
      <c r="D80" s="37"/>
      <c r="E80" s="37" t="s">
        <v>24</v>
      </c>
      <c r="F80" s="36"/>
      <c r="G80" s="36" t="s">
        <v>25</v>
      </c>
      <c r="H80" s="87"/>
      <c r="I80" s="88"/>
      <c r="J80" s="94" t="s">
        <v>28</v>
      </c>
      <c r="K80" s="95" t="s">
        <v>29</v>
      </c>
      <c r="L80" s="96"/>
    </row>
    <row r="81" spans="1:12" x14ac:dyDescent="0.2">
      <c r="A81" s="97" t="s">
        <v>110</v>
      </c>
      <c r="B81" s="98"/>
      <c r="C81" s="99"/>
      <c r="D81" s="100">
        <v>4</v>
      </c>
      <c r="E81" s="71" t="s">
        <v>111</v>
      </c>
      <c r="F81" s="101">
        <v>200</v>
      </c>
      <c r="G81" s="102" t="s">
        <v>112</v>
      </c>
      <c r="H81" s="103">
        <v>31</v>
      </c>
      <c r="I81" s="104"/>
      <c r="J81" s="105">
        <f>F81</f>
        <v>200</v>
      </c>
      <c r="K81" s="105">
        <v>2800</v>
      </c>
      <c r="L81" s="105" t="str">
        <f>IF(J81&lt;=K81,"Yes","No")</f>
        <v>Yes</v>
      </c>
    </row>
    <row r="82" spans="1:12" x14ac:dyDescent="0.2">
      <c r="A82" s="97" t="s">
        <v>113</v>
      </c>
      <c r="B82" s="98"/>
      <c r="C82" s="99"/>
      <c r="D82" s="100">
        <v>9</v>
      </c>
      <c r="E82" s="71" t="s">
        <v>111</v>
      </c>
      <c r="F82" s="101">
        <v>0</v>
      </c>
      <c r="G82" s="42" t="s">
        <v>114</v>
      </c>
      <c r="H82" s="103">
        <v>0</v>
      </c>
      <c r="I82" s="104"/>
      <c r="J82" s="105">
        <f>F82*1000</f>
        <v>0</v>
      </c>
      <c r="K82" s="105" t="s">
        <v>39</v>
      </c>
      <c r="L82" s="105" t="s">
        <v>39</v>
      </c>
    </row>
    <row r="83" spans="1:12" x14ac:dyDescent="0.2">
      <c r="A83" s="97" t="s">
        <v>115</v>
      </c>
      <c r="B83" s="98"/>
      <c r="C83" s="99"/>
      <c r="D83" s="100">
        <v>5</v>
      </c>
      <c r="E83" s="71" t="s">
        <v>111</v>
      </c>
      <c r="F83" s="101">
        <v>0</v>
      </c>
      <c r="G83" s="102" t="s">
        <v>112</v>
      </c>
      <c r="H83" s="103">
        <v>31</v>
      </c>
      <c r="I83" s="104"/>
      <c r="J83" s="105">
        <f>F83</f>
        <v>0</v>
      </c>
      <c r="K83" s="105" t="s">
        <v>39</v>
      </c>
      <c r="L83" s="105" t="s">
        <v>39</v>
      </c>
    </row>
    <row r="84" spans="1:12" x14ac:dyDescent="0.2">
      <c r="A84" s="97" t="s">
        <v>116</v>
      </c>
      <c r="B84" s="98"/>
      <c r="C84" s="99"/>
      <c r="D84" s="100">
        <v>11</v>
      </c>
      <c r="E84" s="71" t="s">
        <v>111</v>
      </c>
      <c r="F84" s="101">
        <v>0</v>
      </c>
      <c r="G84" s="42" t="s">
        <v>114</v>
      </c>
      <c r="H84" s="103">
        <v>0</v>
      </c>
      <c r="I84" s="104"/>
      <c r="J84" s="105">
        <f>F84</f>
        <v>0</v>
      </c>
      <c r="K84" s="105" t="s">
        <v>39</v>
      </c>
      <c r="L84" s="105" t="s">
        <v>39</v>
      </c>
    </row>
    <row r="90" spans="1:12" x14ac:dyDescent="0.2">
      <c r="B90" t="s">
        <v>117</v>
      </c>
    </row>
  </sheetData>
  <protectedRanges>
    <protectedRange password="F31C" sqref="J3:K3 H4:H5 K4:K5" name="Logo"/>
    <protectedRange password="F31C" sqref="P1:P7" name="Logo_1_1"/>
  </protectedRanges>
  <mergeCells count="22">
    <mergeCell ref="A84:C84"/>
    <mergeCell ref="H84:I84"/>
    <mergeCell ref="A81:C81"/>
    <mergeCell ref="H81:I81"/>
    <mergeCell ref="A82:C82"/>
    <mergeCell ref="H82:I82"/>
    <mergeCell ref="A83:C83"/>
    <mergeCell ref="H83:I83"/>
    <mergeCell ref="G60:G63"/>
    <mergeCell ref="H60:P60"/>
    <mergeCell ref="H61:P61"/>
    <mergeCell ref="A77:L77"/>
    <mergeCell ref="A78:L78"/>
    <mergeCell ref="A79:C80"/>
    <mergeCell ref="H79:I80"/>
    <mergeCell ref="L79:L80"/>
    <mergeCell ref="G11:G14"/>
    <mergeCell ref="H11:P11"/>
    <mergeCell ref="H12:P12"/>
    <mergeCell ref="G42:G45"/>
    <mergeCell ref="H42:P42"/>
    <mergeCell ref="H43:P43"/>
  </mergeCells>
  <pageMargins left="0.70866141732283472" right="0.70866141732283472" top="0.55118110236220474" bottom="0.35433070866141736" header="0.31496062992125984" footer="0.31496062992125984"/>
  <pageSetup paperSize="9" scale="45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Clarence Town</vt:lpstr>
      <vt:lpstr>'Clarence Town'!Print_Area</vt:lpstr>
    </vt:vector>
  </TitlesOfParts>
  <Company>Hunter Water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mullinslm</dc:creator>
  <cp:lastModifiedBy>mullinslm</cp:lastModifiedBy>
  <dcterms:created xsi:type="dcterms:W3CDTF">2020-02-20T03:44:30Z</dcterms:created>
  <dcterms:modified xsi:type="dcterms:W3CDTF">2020-02-20T03:44:43Z</dcterms:modified>
</cp:coreProperties>
</file>