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YSTEM OPERATIONS DIVISION\EPA POLLUTION MONITORING WEBSITE PUBLISHING DATA (HW2006-1442-45)\2026\Monthly\February 2026\"/>
    </mc:Choice>
  </mc:AlternateContent>
  <xr:revisionPtr revIDLastSave="0" documentId="8_{A31E25B8-02CE-43E7-AB37-ADB6F87383DF}" xr6:coauthVersionLast="47" xr6:coauthVersionMax="47" xr10:uidLastSave="{00000000-0000-0000-0000-000000000000}"/>
  <bookViews>
    <workbookView xWindow="28680" yWindow="-120" windowWidth="29040" windowHeight="15720" xr2:uid="{3A77DA66-2778-48F5-B8F1-C317B3B00AAB}"/>
  </bookViews>
  <sheets>
    <sheet name="Belmont" sheetId="1" r:id="rId1"/>
  </sheets>
  <definedNames>
    <definedName name="HWA">"HWA logo"</definedName>
    <definedName name="_xlnm.Print_Area" localSheetId="0">Belmont!$A$1:$Q$75</definedName>
    <definedName name="Z_12CCF70C_3530_4E86_87D6_FD908448FC28_.wvu.PrintArea" localSheetId="0" hidden="1">Belmont!$A$1:$P$46</definedName>
    <definedName name="Z_8BFE4C2F_30A3_490D_8457_2FD78A836C72_.wvu.PrintArea" localSheetId="0" hidden="1">Belmont!$A$1:$P$46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0" i="1" l="1"/>
  <c r="P56" i="1"/>
  <c r="O56" i="1"/>
  <c r="O55" i="1"/>
  <c r="O54" i="1"/>
  <c r="P54" i="1" s="1"/>
  <c r="H5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awebb</author>
  </authors>
  <commentList>
    <comment ref="D47" authorId="0" shapeId="0" xr:uid="{200893CB-274A-4121-BA55-6B44C0B9D529}">
      <text>
        <r>
          <rPr>
            <b/>
            <sz val="9"/>
            <color indexed="81"/>
            <rFont val="Tahoma"/>
            <family val="2"/>
          </rPr>
          <t>awebb:</t>
        </r>
        <r>
          <rPr>
            <sz val="9"/>
            <color indexed="81"/>
            <rFont val="Tahoma"/>
            <family val="2"/>
          </rPr>
          <t xml:space="preserve">
Last row of flow table</t>
        </r>
      </text>
    </comment>
    <comment ref="D65" authorId="0" shapeId="0" xr:uid="{9F22D54E-7AFD-41FF-BA86-B558809F14A4}">
      <text>
        <r>
          <rPr>
            <b/>
            <sz val="9"/>
            <color indexed="81"/>
            <rFont val="Tahoma"/>
            <family val="2"/>
          </rPr>
          <t>awebb:</t>
        </r>
        <r>
          <rPr>
            <sz val="9"/>
            <color indexed="81"/>
            <rFont val="Tahoma"/>
            <family val="2"/>
          </rPr>
          <t xml:space="preserve">
Last row of flow table</t>
        </r>
      </text>
    </comment>
  </commentList>
</comments>
</file>

<file path=xl/sharedStrings.xml><?xml version="1.0" encoding="utf-8"?>
<sst xmlns="http://schemas.openxmlformats.org/spreadsheetml/2006/main" count="610" uniqueCount="130">
  <si>
    <t>BELMONT WASTEWATER TREATMENT WORKS - MONTHLY POLLUTION MONITORING SUMMARY - FEBRUARY 2026</t>
  </si>
  <si>
    <t>Environment Protection Licence No. 1771</t>
  </si>
  <si>
    <t>Licensee</t>
  </si>
  <si>
    <t>Hunter Water Corporation</t>
  </si>
  <si>
    <t>Date Obtained: 4 March 2026</t>
  </si>
  <si>
    <t>36 Honeysuckle Drive</t>
  </si>
  <si>
    <t>Date Published: 19 March 2026</t>
  </si>
  <si>
    <t>NEWCASTLE WEST NSW 2302</t>
  </si>
  <si>
    <t>QUALITY MONITORING</t>
  </si>
  <si>
    <t>EPA Id. No. 1</t>
  </si>
  <si>
    <t>Site Description - Ocean outfall balance tank</t>
  </si>
  <si>
    <t>Site Code 5SJ0100</t>
  </si>
  <si>
    <t>No. of times measured during the month for licence reporting</t>
  </si>
  <si>
    <t>Monthly Summary</t>
  </si>
  <si>
    <t>1 February 2026 to 28 February 2026</t>
  </si>
  <si>
    <t>Unit of</t>
  </si>
  <si>
    <t>Sampling</t>
  </si>
  <si>
    <t>Mean</t>
  </si>
  <si>
    <t>Median</t>
  </si>
  <si>
    <t xml:space="preserve">3DGM </t>
  </si>
  <si>
    <t>3DGM</t>
  </si>
  <si>
    <t>100%ile</t>
  </si>
  <si>
    <t>Within</t>
  </si>
  <si>
    <t>Pollutant</t>
  </si>
  <si>
    <t>Measurement</t>
  </si>
  <si>
    <t>Frequency</t>
  </si>
  <si>
    <t>Minimum</t>
  </si>
  <si>
    <t>Value</t>
  </si>
  <si>
    <t>Maximum</t>
  </si>
  <si>
    <t>Limit</t>
  </si>
  <si>
    <t>Actual</t>
  </si>
  <si>
    <t>Limits</t>
  </si>
  <si>
    <t>Aldrin</t>
  </si>
  <si>
    <t>micrograms per litre</t>
  </si>
  <si>
    <t>(µg/L)</t>
  </si>
  <si>
    <t>2 times a year</t>
  </si>
  <si>
    <t>BI-ANNUAL</t>
  </si>
  <si>
    <t>-</t>
  </si>
  <si>
    <t>N/A</t>
  </si>
  <si>
    <t>alpha-BHC</t>
  </si>
  <si>
    <t>α-BHC</t>
  </si>
  <si>
    <t>Arsenic</t>
  </si>
  <si>
    <t>As</t>
  </si>
  <si>
    <t>beta-BHC</t>
  </si>
  <si>
    <t>β-BHC</t>
  </si>
  <si>
    <t>Biochemical Oxygen Demand</t>
  </si>
  <si>
    <t>BOD</t>
  </si>
  <si>
    <t>milligrams per litre</t>
  </si>
  <si>
    <t>(mg/L)</t>
  </si>
  <si>
    <t>Every 12 days exactly</t>
  </si>
  <si>
    <t>Twelvedays</t>
  </si>
  <si>
    <t>Cadmium</t>
  </si>
  <si>
    <t>Cd</t>
  </si>
  <si>
    <t>Chlordane, total</t>
  </si>
  <si>
    <t>Chlordane</t>
  </si>
  <si>
    <t>Chromium</t>
  </si>
  <si>
    <t>Cr</t>
  </si>
  <si>
    <t xml:space="preserve"> </t>
  </si>
  <si>
    <t>Copper</t>
  </si>
  <si>
    <t>Cu</t>
  </si>
  <si>
    <t>Dieldrin</t>
  </si>
  <si>
    <t>Endosulfan</t>
  </si>
  <si>
    <t>Endosulphan</t>
  </si>
  <si>
    <t>Endrin</t>
  </si>
  <si>
    <t>Enterococci</t>
  </si>
  <si>
    <t>colony forming units per 100 millilitres</t>
  </si>
  <si>
    <t>gamma-BHC (Lindane)</t>
  </si>
  <si>
    <t>Lindane</t>
  </si>
  <si>
    <t>Heptachlor</t>
  </si>
  <si>
    <t>Heptachlor epoxide</t>
  </si>
  <si>
    <t>Hexachlorobenzene</t>
  </si>
  <si>
    <t>HCB</t>
  </si>
  <si>
    <t>Lead</t>
  </si>
  <si>
    <t>Pb</t>
  </si>
  <si>
    <t>Mercury</t>
  </si>
  <si>
    <t>Hg</t>
  </si>
  <si>
    <t>Methoxychlor</t>
  </si>
  <si>
    <t>Nickel</t>
  </si>
  <si>
    <t>Ni</t>
  </si>
  <si>
    <t>Oil and Grease</t>
  </si>
  <si>
    <t>Grease</t>
  </si>
  <si>
    <t>&lt;2</t>
  </si>
  <si>
    <t>-*</t>
  </si>
  <si>
    <t>Yes</t>
  </si>
  <si>
    <t>p,p-DDD</t>
  </si>
  <si>
    <t>DDD</t>
  </si>
  <si>
    <t>p,p-DDE</t>
  </si>
  <si>
    <t>DDE</t>
  </si>
  <si>
    <t>p,p-DDT</t>
  </si>
  <si>
    <t>DDT</t>
  </si>
  <si>
    <t>Polychlorinated biphenyls</t>
  </si>
  <si>
    <t>PCB</t>
  </si>
  <si>
    <t>Selenium</t>
  </si>
  <si>
    <t>Se</t>
  </si>
  <si>
    <t>Silver</t>
  </si>
  <si>
    <t>Ag</t>
  </si>
  <si>
    <t>Total Suspended Solids</t>
  </si>
  <si>
    <t>TSS</t>
  </si>
  <si>
    <t>Zinc</t>
  </si>
  <si>
    <t>Zn</t>
  </si>
  <si>
    <t>* No 3DGM calculations required by licence this month.</t>
  </si>
  <si>
    <t>EPA Id. No. 18</t>
  </si>
  <si>
    <t>Site Description - Groundwater Discharge to Ocean Outfall</t>
  </si>
  <si>
    <t>Site Code 5BE1074</t>
  </si>
  <si>
    <t>No. of times measured during the month for licence reporting**</t>
  </si>
  <si>
    <t>Daily during any discharge</t>
  </si>
  <si>
    <t>pH</t>
  </si>
  <si>
    <t>WEEKLY</t>
  </si>
  <si>
    <t>6.5 - 8.5</t>
  </si>
  <si>
    <t>**No samples were collected as no discharge occurred during the month</t>
  </si>
  <si>
    <t>Note: For pollutants with less than four samples measured during the monthly period see below for interpretation of summary tables:
One required sample for licence reporting: Min, Mean, Median and Max values are all the exact data point
Two required samples for licence reporting: Min and Max values are the two exact data points
Three required samples for licence reporting: Min, Median and Max values are the three exact data points</t>
  </si>
  <si>
    <t>VOLUME MONITORING</t>
  </si>
  <si>
    <t>Monitoring Point</t>
  </si>
  <si>
    <t>Flow Column</t>
  </si>
  <si>
    <t>Raw Output</t>
  </si>
  <si>
    <t>No. of times measured during the month</t>
  </si>
  <si>
    <t xml:space="preserve">Minimum </t>
  </si>
  <si>
    <t>Volume Limit</t>
  </si>
  <si>
    <t>Within 
Limits</t>
  </si>
  <si>
    <t>(ML or KL)</t>
  </si>
  <si>
    <t>Point 1 - Ocean Outfall Balance Tank</t>
  </si>
  <si>
    <t>kilolitres per day</t>
  </si>
  <si>
    <t>Daily</t>
  </si>
  <si>
    <t>Point 2 - Belmont Inflow</t>
  </si>
  <si>
    <t>Continuous</t>
  </si>
  <si>
    <t>Point 3 - Belmont Bypass</t>
  </si>
  <si>
    <t>Point 5 - Cardiff Point Flow Meter</t>
  </si>
  <si>
    <t>Point 18 - Groundwater Discharge to Ocean Outfall</t>
  </si>
  <si>
    <t>Continuous during discharge</t>
  </si>
  <si>
    <t>Chlorophyll 'a'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</si>
</sst>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-C09]dd\-mmmm\-yyyy;@"/>
    <numFmt numFmtId="165" formatCode="0.000"/>
    <numFmt numFmtId="166" formatCode="0.0"/>
    <numFmt numFmtId="167" formatCode="0.0000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0"/>
      <name val="Arial"/>
      <family val="2"/>
    </font>
    <font>
      <b/>
      <u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</cellStyleXfs>
  <cellXfs count="101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15" fontId="0" fillId="0" borderId="0" xfId="0" applyNumberFormat="1" applyAlignment="1">
      <alignment horizontal="left"/>
    </xf>
    <xf numFmtId="15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/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/>
    <xf numFmtId="0" fontId="8" fillId="3" borderId="2" xfId="0" applyFont="1" applyFill="1" applyBorder="1"/>
    <xf numFmtId="0" fontId="9" fillId="3" borderId="2" xfId="0" applyFont="1" applyFill="1" applyBorder="1"/>
    <xf numFmtId="0" fontId="8" fillId="3" borderId="2" xfId="0" applyFont="1" applyFill="1" applyBorder="1" applyAlignment="1">
      <alignment horizontal="center"/>
    </xf>
    <xf numFmtId="0" fontId="9" fillId="3" borderId="3" xfId="0" applyFont="1" applyFill="1" applyBorder="1"/>
    <xf numFmtId="0" fontId="8" fillId="3" borderId="4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 wrapText="1"/>
    </xf>
    <xf numFmtId="0" fontId="8" fillId="3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0" fillId="0" borderId="8" xfId="0" applyBorder="1" applyAlignment="1">
      <alignment horizontal="center" wrapText="1"/>
    </xf>
    <xf numFmtId="0" fontId="8" fillId="3" borderId="9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3" fillId="0" borderId="11" xfId="0" applyFont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3" fillId="4" borderId="5" xfId="3" applyFill="1" applyBorder="1" applyAlignment="1">
      <alignment horizontal="center"/>
    </xf>
    <xf numFmtId="0" fontId="3" fillId="4" borderId="11" xfId="0" applyFont="1" applyFill="1" applyBorder="1" applyAlignment="1">
      <alignment horizontal="center" vertical="center"/>
    </xf>
    <xf numFmtId="0" fontId="3" fillId="0" borderId="11" xfId="4" applyBorder="1" applyAlignment="1">
      <alignment horizontal="center" vertical="center"/>
    </xf>
    <xf numFmtId="165" fontId="3" fillId="0" borderId="11" xfId="4" applyNumberFormat="1" applyBorder="1" applyAlignment="1">
      <alignment horizontal="center" vertical="center"/>
    </xf>
    <xf numFmtId="166" fontId="3" fillId="0" borderId="12" xfId="4" applyNumberFormat="1" applyBorder="1" applyAlignment="1">
      <alignment horizontal="center" vertical="center"/>
    </xf>
    <xf numFmtId="0" fontId="3" fillId="0" borderId="12" xfId="4" applyBorder="1" applyAlignment="1">
      <alignment horizontal="center" vertical="center"/>
    </xf>
    <xf numFmtId="0" fontId="3" fillId="0" borderId="4" xfId="4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3" fillId="0" borderId="13" xfId="0" applyFont="1" applyBorder="1"/>
    <xf numFmtId="166" fontId="3" fillId="0" borderId="11" xfId="4" applyNumberForma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" fillId="0" borderId="0" xfId="5"/>
    <xf numFmtId="0" fontId="3" fillId="4" borderId="5" xfId="6" applyFill="1" applyBorder="1" applyAlignment="1">
      <alignment horizontal="center"/>
    </xf>
    <xf numFmtId="1" fontId="3" fillId="0" borderId="11" xfId="4" applyNumberForma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11" xfId="0" applyBorder="1" applyAlignment="1">
      <alignment horizontal="center" vertical="center" wrapText="1"/>
    </xf>
    <xf numFmtId="1" fontId="3" fillId="0" borderId="12" xfId="4" applyNumberFormat="1" applyBorder="1" applyAlignment="1">
      <alignment horizontal="center" vertical="center"/>
    </xf>
    <xf numFmtId="0" fontId="1" fillId="0" borderId="0" xfId="7"/>
    <xf numFmtId="0" fontId="3" fillId="0" borderId="8" xfId="0" applyFont="1" applyBorder="1" applyAlignment="1">
      <alignment horizontal="left" vertical="center"/>
    </xf>
    <xf numFmtId="1" fontId="0" fillId="0" borderId="0" xfId="0" applyNumberFormat="1"/>
    <xf numFmtId="0" fontId="0" fillId="4" borderId="0" xfId="0" applyFill="1" applyAlignment="1">
      <alignment horizontal="center"/>
    </xf>
    <xf numFmtId="0" fontId="0" fillId="4" borderId="0" xfId="0" applyFill="1"/>
    <xf numFmtId="0" fontId="3" fillId="0" borderId="0" xfId="4" applyAlignment="1">
      <alignment horizontal="center" vertical="center"/>
    </xf>
    <xf numFmtId="0" fontId="1" fillId="0" borderId="0" xfId="8"/>
    <xf numFmtId="0" fontId="3" fillId="0" borderId="11" xfId="0" applyFont="1" applyBorder="1" applyAlignment="1">
      <alignment horizontal="center" vertical="center"/>
    </xf>
    <xf numFmtId="0" fontId="3" fillId="5" borderId="11" xfId="9" applyFill="1" applyBorder="1" applyAlignment="1">
      <alignment horizontal="center" vertical="center"/>
    </xf>
    <xf numFmtId="0" fontId="3" fillId="0" borderId="11" xfId="10" applyBorder="1" applyAlignment="1">
      <alignment horizontal="center" vertical="center"/>
    </xf>
    <xf numFmtId="166" fontId="3" fillId="0" borderId="12" xfId="0" applyNumberFormat="1" applyFont="1" applyBorder="1" applyAlignment="1">
      <alignment horizontal="center" vertical="center"/>
    </xf>
    <xf numFmtId="166" fontId="3" fillId="5" borderId="12" xfId="0" applyNumberFormat="1" applyFont="1" applyFill="1" applyBorder="1" applyAlignment="1">
      <alignment horizontal="center" vertical="center"/>
    </xf>
    <xf numFmtId="167" fontId="3" fillId="5" borderId="12" xfId="0" applyNumberFormat="1" applyFont="1" applyFill="1" applyBorder="1" applyAlignment="1">
      <alignment horizontal="center" vertical="center"/>
    </xf>
    <xf numFmtId="0" fontId="3" fillId="0" borderId="0" xfId="10" applyAlignment="1">
      <alignment horizontal="center" vertical="center"/>
    </xf>
    <xf numFmtId="2" fontId="3" fillId="0" borderId="0" xfId="10" applyNumberFormat="1" applyAlignment="1">
      <alignment horizontal="center" vertical="center"/>
    </xf>
    <xf numFmtId="0" fontId="3" fillId="6" borderId="0" xfId="4" applyFill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11" applyAlignment="1">
      <alignment horizontal="left" vertical="top" wrapText="1"/>
    </xf>
    <xf numFmtId="0" fontId="8" fillId="3" borderId="4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wrapText="1"/>
    </xf>
    <xf numFmtId="0" fontId="8" fillId="3" borderId="14" xfId="0" applyFont="1" applyFill="1" applyBorder="1" applyAlignment="1">
      <alignment horizont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1" xfId="4" applyBorder="1" applyAlignment="1">
      <alignment horizontal="center" vertical="center"/>
    </xf>
    <xf numFmtId="3" fontId="3" fillId="0" borderId="11" xfId="1" applyNumberFormat="1" applyFont="1" applyFill="1" applyBorder="1" applyAlignment="1">
      <alignment horizontal="center" vertical="center"/>
    </xf>
    <xf numFmtId="3" fontId="3" fillId="0" borderId="11" xfId="0" applyNumberFormat="1" applyFont="1" applyBorder="1" applyAlignment="1">
      <alignment horizontal="center" vertical="center"/>
    </xf>
    <xf numFmtId="0" fontId="3" fillId="6" borderId="12" xfId="0" applyFont="1" applyFill="1" applyBorder="1" applyAlignment="1">
      <alignment horizontal="left" vertical="center" wrapText="1"/>
    </xf>
    <xf numFmtId="0" fontId="3" fillId="6" borderId="15" xfId="0" applyFont="1" applyFill="1" applyBorder="1" applyAlignment="1">
      <alignment horizontal="left" vertical="center" wrapText="1"/>
    </xf>
    <xf numFmtId="0" fontId="3" fillId="6" borderId="13" xfId="0" applyFont="1" applyFill="1" applyBorder="1" applyAlignment="1">
      <alignment horizontal="left" vertical="center" wrapText="1"/>
    </xf>
    <xf numFmtId="0" fontId="3" fillId="4" borderId="15" xfId="3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4" fontId="0" fillId="0" borderId="0" xfId="0" applyNumberFormat="1"/>
    <xf numFmtId="3" fontId="0" fillId="0" borderId="11" xfId="0" applyNumberFormat="1" applyBorder="1" applyAlignment="1">
      <alignment horizontal="center" vertical="center"/>
    </xf>
  </cellXfs>
  <cellStyles count="12">
    <cellStyle name="Comma" xfId="1" builtinId="3"/>
    <cellStyle name="Neutral" xfId="2" builtinId="28"/>
    <cellStyle name="Normal" xfId="0" builtinId="0"/>
    <cellStyle name="Normal 102" xfId="4" xr:uid="{957770DE-9767-4968-974F-A7CB1BB47CEE}"/>
    <cellStyle name="Normal 114" xfId="3" xr:uid="{F34F0A48-53DE-4B54-81B6-0E69E0D8F9B2}"/>
    <cellStyle name="Normal 115" xfId="6" xr:uid="{AC881F79-C427-4186-9B99-E3E1596E261A}"/>
    <cellStyle name="Normal 121" xfId="8" xr:uid="{F22D5927-D8A8-416A-BF11-013FAD1AFDF2}"/>
    <cellStyle name="Normal 125" xfId="9" xr:uid="{D9DBF4EC-A144-41E7-BA38-BA63D29C74FD}"/>
    <cellStyle name="Normal 131" xfId="11" xr:uid="{A6695233-9975-4318-9756-1E1766284D02}"/>
    <cellStyle name="Normal 59" xfId="5" xr:uid="{F03A6694-2182-4DF0-8581-AEE6E541CA13}"/>
    <cellStyle name="Normal 60" xfId="7" xr:uid="{355FA0DD-088B-4CC5-8641-E5D0BCC77080}"/>
    <cellStyle name="Normal 73" xfId="10" xr:uid="{7A52D068-0D05-4D44-A64B-DE38067A49CC}"/>
  </cellStyles>
  <dxfs count="28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47625</xdr:rowOff>
    </xdr:from>
    <xdr:to>
      <xdr:col>0</xdr:col>
      <xdr:colOff>1583690</xdr:colOff>
      <xdr:row>6</xdr:row>
      <xdr:rowOff>72390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29F93AFE-1F64-4B30-AC81-8F6E83C85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" y="49530"/>
          <a:ext cx="1153160" cy="11696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FFBF-E6BA-4C2F-8335-EA26FF548516}">
  <sheetPr>
    <pageSetUpPr fitToPage="1"/>
  </sheetPr>
  <dimension ref="A1:AO1048575"/>
  <sheetViews>
    <sheetView tabSelected="1" topLeftCell="A3" zoomScaleNormal="100" zoomScaleSheetLayoutView="80" workbookViewId="0">
      <selection activeCell="G7" sqref="G7"/>
    </sheetView>
  </sheetViews>
  <sheetFormatPr defaultRowHeight="13.2" x14ac:dyDescent="0.25"/>
  <cols>
    <col min="1" max="1" width="28.44140625" customWidth="1"/>
    <col min="2" max="2" width="22.44140625" hidden="1" customWidth="1"/>
    <col min="3" max="3" width="21.109375" customWidth="1"/>
    <col min="4" max="4" width="13.109375" hidden="1" customWidth="1"/>
    <col min="5" max="5" width="28.109375" customWidth="1"/>
    <col min="6" max="6" width="8.6640625" hidden="1" customWidth="1"/>
    <col min="7" max="7" width="24.88671875" customWidth="1"/>
    <col min="8" max="11" width="13.44140625" customWidth="1"/>
    <col min="12" max="15" width="13.88671875" customWidth="1"/>
    <col min="16" max="16" width="13.44140625" customWidth="1"/>
    <col min="20" max="20" width="24.33203125" customWidth="1"/>
  </cols>
  <sheetData>
    <row r="1" spans="1:41" ht="17.399999999999999" x14ac:dyDescent="0.3">
      <c r="C1" s="1" t="s">
        <v>0</v>
      </c>
      <c r="D1" s="1"/>
    </row>
    <row r="2" spans="1:41" ht="17.399999999999999" x14ac:dyDescent="0.3">
      <c r="A2" s="1"/>
      <c r="B2" s="1"/>
      <c r="T2" s="2"/>
    </row>
    <row r="3" spans="1:41" ht="15" x14ac:dyDescent="0.25">
      <c r="C3" s="3" t="s">
        <v>1</v>
      </c>
      <c r="D3" s="3"/>
      <c r="J3" s="4" t="s">
        <v>2</v>
      </c>
      <c r="K3" s="2" t="s">
        <v>3</v>
      </c>
    </row>
    <row r="4" spans="1:41" x14ac:dyDescent="0.25">
      <c r="C4" s="5" t="s">
        <v>4</v>
      </c>
      <c r="D4" s="6"/>
      <c r="E4" s="7"/>
      <c r="F4" s="5"/>
      <c r="K4" s="2" t="s">
        <v>5</v>
      </c>
    </row>
    <row r="5" spans="1:41" x14ac:dyDescent="0.25">
      <c r="C5" s="2" t="s">
        <v>6</v>
      </c>
      <c r="D5" s="2"/>
      <c r="E5" s="8"/>
      <c r="F5" s="8"/>
      <c r="K5" s="2" t="s">
        <v>7</v>
      </c>
    </row>
    <row r="6" spans="1:41" x14ac:dyDescent="0.25">
      <c r="C6" s="2"/>
      <c r="D6" s="2"/>
    </row>
    <row r="7" spans="1:41" x14ac:dyDescent="0.25">
      <c r="G7" s="2"/>
    </row>
    <row r="8" spans="1:41" ht="15.6" x14ac:dyDescent="0.3">
      <c r="A8" s="9" t="s">
        <v>8</v>
      </c>
      <c r="B8" s="9"/>
    </row>
    <row r="9" spans="1:41" x14ac:dyDescent="0.25">
      <c r="A9" s="10" t="s">
        <v>9</v>
      </c>
      <c r="B9" s="10"/>
      <c r="C9" s="11" t="s">
        <v>10</v>
      </c>
      <c r="D9" s="12"/>
      <c r="E9" s="13"/>
      <c r="F9" s="13"/>
      <c r="G9" s="13"/>
      <c r="H9" s="13"/>
      <c r="I9" s="13"/>
      <c r="J9" s="14"/>
      <c r="K9" s="14"/>
      <c r="L9" s="14"/>
      <c r="M9" s="14"/>
      <c r="N9" s="14"/>
      <c r="O9" s="14"/>
      <c r="P9" s="15"/>
    </row>
    <row r="10" spans="1:41" s="20" customFormat="1" x14ac:dyDescent="0.25">
      <c r="A10" s="16" t="s">
        <v>11</v>
      </c>
      <c r="B10" s="16"/>
      <c r="C10" s="16"/>
      <c r="D10" s="17"/>
      <c r="E10" s="17"/>
      <c r="F10" s="17"/>
      <c r="G10" s="17"/>
      <c r="H10" s="17"/>
      <c r="I10" s="17"/>
      <c r="J10" s="18"/>
      <c r="K10" s="18"/>
      <c r="L10" s="18"/>
      <c r="M10" s="18"/>
      <c r="N10" s="18"/>
      <c r="O10" s="18"/>
      <c r="P10" s="19"/>
      <c r="AO10"/>
    </row>
    <row r="11" spans="1:41" s="20" customFormat="1" x14ac:dyDescent="0.25">
      <c r="A11" s="10"/>
      <c r="B11" s="10"/>
      <c r="C11" s="21"/>
      <c r="D11" s="21"/>
      <c r="E11" s="21"/>
      <c r="F11" s="21"/>
      <c r="G11" s="22" t="s">
        <v>12</v>
      </c>
      <c r="H11" s="23" t="s">
        <v>13</v>
      </c>
      <c r="I11" s="24"/>
      <c r="J11" s="24"/>
      <c r="K11" s="25"/>
      <c r="L11" s="25"/>
      <c r="M11" s="25"/>
      <c r="N11" s="25"/>
      <c r="O11" s="25"/>
      <c r="P11" s="26"/>
      <c r="AO11"/>
    </row>
    <row r="12" spans="1:41" s="20" customFormat="1" x14ac:dyDescent="0.25">
      <c r="A12" s="16"/>
      <c r="B12" s="16"/>
      <c r="C12" s="27"/>
      <c r="D12" s="27"/>
      <c r="E12" s="27"/>
      <c r="F12" s="27"/>
      <c r="G12" s="28"/>
      <c r="H12" s="29" t="s">
        <v>14</v>
      </c>
      <c r="I12" s="30"/>
      <c r="J12" s="30"/>
      <c r="K12" s="31"/>
      <c r="L12" s="31"/>
      <c r="M12" s="31"/>
      <c r="N12" s="31"/>
      <c r="O12" s="31"/>
      <c r="P12" s="32"/>
      <c r="AO12"/>
    </row>
    <row r="13" spans="1:41" s="20" customFormat="1" ht="12.75" customHeight="1" x14ac:dyDescent="0.25">
      <c r="A13" s="16"/>
      <c r="B13" s="16"/>
      <c r="C13" s="27" t="s">
        <v>15</v>
      </c>
      <c r="D13" s="16"/>
      <c r="E13" s="16" t="s">
        <v>16</v>
      </c>
      <c r="F13" s="16"/>
      <c r="G13" s="28"/>
      <c r="H13" s="21"/>
      <c r="I13" s="33" t="s">
        <v>17</v>
      </c>
      <c r="J13" s="10" t="s">
        <v>18</v>
      </c>
      <c r="K13" s="21"/>
      <c r="L13" s="10" t="s">
        <v>19</v>
      </c>
      <c r="M13" s="10" t="s">
        <v>20</v>
      </c>
      <c r="N13" s="10" t="s">
        <v>21</v>
      </c>
      <c r="O13" s="10" t="s">
        <v>21</v>
      </c>
      <c r="P13" s="21" t="s">
        <v>22</v>
      </c>
      <c r="AO13"/>
    </row>
    <row r="14" spans="1:41" s="20" customFormat="1" x14ac:dyDescent="0.25">
      <c r="A14" s="34" t="s">
        <v>23</v>
      </c>
      <c r="B14" s="34" t="s">
        <v>23</v>
      </c>
      <c r="C14" s="35" t="s">
        <v>24</v>
      </c>
      <c r="D14" s="34"/>
      <c r="E14" s="34" t="s">
        <v>25</v>
      </c>
      <c r="F14" s="34"/>
      <c r="G14" s="36"/>
      <c r="H14" s="35" t="s">
        <v>26</v>
      </c>
      <c r="I14" s="35" t="s">
        <v>27</v>
      </c>
      <c r="J14" s="35" t="s">
        <v>27</v>
      </c>
      <c r="K14" s="35" t="s">
        <v>28</v>
      </c>
      <c r="L14" s="34" t="s">
        <v>29</v>
      </c>
      <c r="M14" s="34" t="s">
        <v>30</v>
      </c>
      <c r="N14" s="34" t="s">
        <v>29</v>
      </c>
      <c r="O14" s="34" t="s">
        <v>30</v>
      </c>
      <c r="P14" s="35" t="s">
        <v>31</v>
      </c>
      <c r="AO14"/>
    </row>
    <row r="15" spans="1:41" ht="15" customHeight="1" x14ac:dyDescent="0.25">
      <c r="A15" s="37" t="s">
        <v>32</v>
      </c>
      <c r="B15" s="37" t="s">
        <v>32</v>
      </c>
      <c r="C15" s="38" t="s">
        <v>33</v>
      </c>
      <c r="D15" s="39" t="s">
        <v>34</v>
      </c>
      <c r="E15" s="38" t="s">
        <v>35</v>
      </c>
      <c r="F15" s="40" t="s">
        <v>36</v>
      </c>
      <c r="G15" s="41" t="s">
        <v>37</v>
      </c>
      <c r="H15" s="42" t="s">
        <v>37</v>
      </c>
      <c r="I15" s="42" t="s">
        <v>37</v>
      </c>
      <c r="J15" s="42" t="s">
        <v>37</v>
      </c>
      <c r="K15" s="42" t="s">
        <v>37</v>
      </c>
      <c r="L15" s="43" t="s">
        <v>38</v>
      </c>
      <c r="M15" s="43" t="s">
        <v>38</v>
      </c>
      <c r="N15" s="43" t="s">
        <v>38</v>
      </c>
      <c r="O15" s="43" t="s">
        <v>38</v>
      </c>
      <c r="P15" s="44" t="s">
        <v>38</v>
      </c>
      <c r="Q15" s="45"/>
      <c r="R15" s="46"/>
      <c r="S15" s="47"/>
    </row>
    <row r="16" spans="1:41" ht="15" customHeight="1" x14ac:dyDescent="0.25">
      <c r="A16" s="37" t="s">
        <v>39</v>
      </c>
      <c r="B16" s="37" t="s">
        <v>40</v>
      </c>
      <c r="C16" s="38" t="s">
        <v>33</v>
      </c>
      <c r="D16" s="39" t="s">
        <v>34</v>
      </c>
      <c r="E16" s="38" t="s">
        <v>35</v>
      </c>
      <c r="F16" s="40" t="s">
        <v>36</v>
      </c>
      <c r="G16" s="41" t="s">
        <v>37</v>
      </c>
      <c r="H16" s="42" t="s">
        <v>37</v>
      </c>
      <c r="I16" s="42" t="s">
        <v>37</v>
      </c>
      <c r="J16" s="42" t="s">
        <v>37</v>
      </c>
      <c r="K16" s="42" t="s">
        <v>37</v>
      </c>
      <c r="L16" s="43" t="s">
        <v>38</v>
      </c>
      <c r="M16" s="43" t="s">
        <v>38</v>
      </c>
      <c r="N16" s="43" t="s">
        <v>38</v>
      </c>
      <c r="O16" s="43" t="s">
        <v>38</v>
      </c>
      <c r="P16" s="44" t="s">
        <v>38</v>
      </c>
      <c r="Q16" s="45"/>
      <c r="R16" s="48"/>
      <c r="S16" s="47"/>
    </row>
    <row r="17" spans="1:19" ht="15" customHeight="1" x14ac:dyDescent="0.25">
      <c r="A17" s="49" t="s">
        <v>41</v>
      </c>
      <c r="B17" s="50" t="s">
        <v>42</v>
      </c>
      <c r="C17" s="38" t="s">
        <v>33</v>
      </c>
      <c r="D17" s="39" t="s">
        <v>34</v>
      </c>
      <c r="E17" s="38" t="s">
        <v>35</v>
      </c>
      <c r="F17" s="40" t="s">
        <v>36</v>
      </c>
      <c r="G17" s="41" t="s">
        <v>37</v>
      </c>
      <c r="H17" s="51" t="s">
        <v>37</v>
      </c>
      <c r="I17" s="51" t="s">
        <v>37</v>
      </c>
      <c r="J17" s="51" t="s">
        <v>37</v>
      </c>
      <c r="K17" s="51" t="s">
        <v>37</v>
      </c>
      <c r="L17" s="43" t="s">
        <v>38</v>
      </c>
      <c r="M17" s="43" t="s">
        <v>38</v>
      </c>
      <c r="N17" s="43" t="s">
        <v>38</v>
      </c>
      <c r="O17" s="43" t="s">
        <v>38</v>
      </c>
      <c r="P17" s="44" t="s">
        <v>38</v>
      </c>
      <c r="Q17" s="45"/>
      <c r="R17" s="46"/>
      <c r="S17" s="47"/>
    </row>
    <row r="18" spans="1:19" ht="15" customHeight="1" x14ac:dyDescent="0.25">
      <c r="A18" s="52" t="s">
        <v>43</v>
      </c>
      <c r="B18" t="s">
        <v>44</v>
      </c>
      <c r="C18" s="38" t="s">
        <v>33</v>
      </c>
      <c r="D18" s="39" t="s">
        <v>34</v>
      </c>
      <c r="E18" s="38" t="s">
        <v>35</v>
      </c>
      <c r="F18" s="40" t="s">
        <v>36</v>
      </c>
      <c r="G18" s="41" t="s">
        <v>37</v>
      </c>
      <c r="H18" s="42" t="s">
        <v>37</v>
      </c>
      <c r="I18" s="42" t="s">
        <v>37</v>
      </c>
      <c r="J18" s="42" t="s">
        <v>37</v>
      </c>
      <c r="K18" s="42" t="s">
        <v>37</v>
      </c>
      <c r="L18" s="43" t="s">
        <v>38</v>
      </c>
      <c r="M18" s="43" t="s">
        <v>38</v>
      </c>
      <c r="N18" s="43" t="s">
        <v>38</v>
      </c>
      <c r="O18" s="43" t="s">
        <v>38</v>
      </c>
      <c r="P18" s="44" t="s">
        <v>38</v>
      </c>
      <c r="Q18" s="45"/>
      <c r="R18" s="46"/>
      <c r="S18" s="47"/>
    </row>
    <row r="19" spans="1:19" ht="15" customHeight="1" x14ac:dyDescent="0.3">
      <c r="A19" s="53" t="s">
        <v>45</v>
      </c>
      <c r="B19" s="54" t="s">
        <v>46</v>
      </c>
      <c r="C19" s="38" t="s">
        <v>47</v>
      </c>
      <c r="D19" s="55" t="s">
        <v>48</v>
      </c>
      <c r="E19" s="38" t="s">
        <v>49</v>
      </c>
      <c r="F19" s="40" t="s">
        <v>50</v>
      </c>
      <c r="G19" s="41">
        <v>3</v>
      </c>
      <c r="H19" s="56">
        <v>5</v>
      </c>
      <c r="I19" s="56">
        <v>6.6666666666666696</v>
      </c>
      <c r="J19" s="56">
        <v>7</v>
      </c>
      <c r="K19" s="56">
        <v>8</v>
      </c>
      <c r="L19" s="43" t="s">
        <v>38</v>
      </c>
      <c r="M19" s="43" t="s">
        <v>38</v>
      </c>
      <c r="N19" s="43" t="s">
        <v>38</v>
      </c>
      <c r="O19" s="43" t="s">
        <v>38</v>
      </c>
      <c r="P19" s="44" t="s">
        <v>38</v>
      </c>
      <c r="Q19" s="45"/>
      <c r="R19" s="46"/>
      <c r="S19" s="47"/>
    </row>
    <row r="20" spans="1:19" ht="15" customHeight="1" x14ac:dyDescent="0.25">
      <c r="A20" s="37" t="s">
        <v>51</v>
      </c>
      <c r="B20" s="37" t="s">
        <v>52</v>
      </c>
      <c r="C20" s="38" t="s">
        <v>33</v>
      </c>
      <c r="D20" s="39" t="s">
        <v>34</v>
      </c>
      <c r="E20" s="38" t="s">
        <v>35</v>
      </c>
      <c r="F20" s="40" t="s">
        <v>36</v>
      </c>
      <c r="G20" s="41" t="s">
        <v>37</v>
      </c>
      <c r="H20" s="42" t="s">
        <v>37</v>
      </c>
      <c r="I20" s="42" t="s">
        <v>37</v>
      </c>
      <c r="J20" s="42" t="s">
        <v>37</v>
      </c>
      <c r="K20" s="42" t="s">
        <v>37</v>
      </c>
      <c r="L20" s="43" t="s">
        <v>38</v>
      </c>
      <c r="M20" s="43" t="s">
        <v>38</v>
      </c>
      <c r="N20" s="43" t="s">
        <v>38</v>
      </c>
      <c r="O20" s="43" t="s">
        <v>38</v>
      </c>
      <c r="P20" s="44" t="s">
        <v>38</v>
      </c>
      <c r="Q20" s="45"/>
      <c r="R20" s="46"/>
      <c r="S20" s="47"/>
    </row>
    <row r="21" spans="1:19" ht="15" customHeight="1" x14ac:dyDescent="0.25">
      <c r="A21" s="37" t="s">
        <v>53</v>
      </c>
      <c r="B21" s="37" t="s">
        <v>54</v>
      </c>
      <c r="C21" s="38" t="s">
        <v>33</v>
      </c>
      <c r="D21" s="39" t="s">
        <v>34</v>
      </c>
      <c r="E21" s="38" t="s">
        <v>35</v>
      </c>
      <c r="F21" s="40" t="s">
        <v>36</v>
      </c>
      <c r="G21" s="41" t="s">
        <v>37</v>
      </c>
      <c r="H21" s="42" t="s">
        <v>37</v>
      </c>
      <c r="I21" s="42" t="s">
        <v>37</v>
      </c>
      <c r="J21" s="42" t="s">
        <v>37</v>
      </c>
      <c r="K21" s="42" t="s">
        <v>37</v>
      </c>
      <c r="L21" s="43" t="s">
        <v>38</v>
      </c>
      <c r="M21" s="43" t="s">
        <v>38</v>
      </c>
      <c r="N21" s="43" t="s">
        <v>38</v>
      </c>
      <c r="O21" s="43" t="s">
        <v>38</v>
      </c>
      <c r="P21" s="44" t="s">
        <v>38</v>
      </c>
      <c r="Q21" s="45"/>
      <c r="R21" s="46"/>
      <c r="S21" s="47"/>
    </row>
    <row r="22" spans="1:19" ht="15" customHeight="1" x14ac:dyDescent="0.25">
      <c r="A22" s="52" t="s">
        <v>55</v>
      </c>
      <c r="B22" s="2" t="s">
        <v>56</v>
      </c>
      <c r="C22" s="38" t="s">
        <v>33</v>
      </c>
      <c r="D22" s="39" t="s">
        <v>34</v>
      </c>
      <c r="E22" s="38" t="s">
        <v>35</v>
      </c>
      <c r="F22" s="40" t="s">
        <v>36</v>
      </c>
      <c r="G22" s="41" t="s">
        <v>37</v>
      </c>
      <c r="H22" s="51" t="s">
        <v>37</v>
      </c>
      <c r="I22" s="51" t="s">
        <v>37</v>
      </c>
      <c r="J22" s="51" t="s">
        <v>37</v>
      </c>
      <c r="K22" s="51" t="s">
        <v>37</v>
      </c>
      <c r="L22" s="43" t="s">
        <v>57</v>
      </c>
      <c r="M22" s="43" t="s">
        <v>38</v>
      </c>
      <c r="N22" s="43" t="s">
        <v>38</v>
      </c>
      <c r="O22" s="43" t="s">
        <v>38</v>
      </c>
      <c r="P22" s="44" t="s">
        <v>38</v>
      </c>
      <c r="Q22" s="45"/>
      <c r="R22" s="46"/>
      <c r="S22" s="47"/>
    </row>
    <row r="23" spans="1:19" ht="15" customHeight="1" x14ac:dyDescent="0.25">
      <c r="A23" s="37" t="s">
        <v>58</v>
      </c>
      <c r="B23" s="37" t="s">
        <v>59</v>
      </c>
      <c r="C23" s="38" t="s">
        <v>33</v>
      </c>
      <c r="D23" s="39" t="s">
        <v>34</v>
      </c>
      <c r="E23" s="38" t="s">
        <v>35</v>
      </c>
      <c r="F23" s="40" t="s">
        <v>36</v>
      </c>
      <c r="G23" s="41" t="s">
        <v>37</v>
      </c>
      <c r="H23" s="51" t="s">
        <v>37</v>
      </c>
      <c r="I23" s="51" t="s">
        <v>37</v>
      </c>
      <c r="J23" s="51" t="s">
        <v>37</v>
      </c>
      <c r="K23" s="51" t="s">
        <v>37</v>
      </c>
      <c r="L23" s="43" t="s">
        <v>38</v>
      </c>
      <c r="M23" s="43" t="s">
        <v>38</v>
      </c>
      <c r="N23" s="43" t="s">
        <v>38</v>
      </c>
      <c r="O23" s="43" t="s">
        <v>38</v>
      </c>
      <c r="P23" s="44" t="s">
        <v>38</v>
      </c>
      <c r="Q23" s="45"/>
    </row>
    <row r="24" spans="1:19" ht="15" customHeight="1" x14ac:dyDescent="0.25">
      <c r="A24" s="37" t="s">
        <v>60</v>
      </c>
      <c r="B24" s="37" t="s">
        <v>60</v>
      </c>
      <c r="C24" s="38" t="s">
        <v>33</v>
      </c>
      <c r="D24" s="39" t="s">
        <v>34</v>
      </c>
      <c r="E24" s="38" t="s">
        <v>35</v>
      </c>
      <c r="F24" s="40" t="s">
        <v>36</v>
      </c>
      <c r="G24" s="41" t="s">
        <v>37</v>
      </c>
      <c r="H24" s="42" t="s">
        <v>37</v>
      </c>
      <c r="I24" s="42" t="s">
        <v>37</v>
      </c>
      <c r="J24" s="42" t="s">
        <v>37</v>
      </c>
      <c r="K24" s="42" t="s">
        <v>37</v>
      </c>
      <c r="L24" s="43" t="s">
        <v>38</v>
      </c>
      <c r="M24" s="43" t="s">
        <v>38</v>
      </c>
      <c r="N24" s="43" t="s">
        <v>38</v>
      </c>
      <c r="O24" s="43" t="s">
        <v>38</v>
      </c>
      <c r="P24" s="44" t="s">
        <v>38</v>
      </c>
      <c r="Q24" s="45"/>
    </row>
    <row r="25" spans="1:19" ht="15" customHeight="1" x14ac:dyDescent="0.25">
      <c r="A25" s="37" t="s">
        <v>61</v>
      </c>
      <c r="B25" s="37" t="s">
        <v>62</v>
      </c>
      <c r="C25" s="38" t="s">
        <v>33</v>
      </c>
      <c r="D25" s="39" t="s">
        <v>34</v>
      </c>
      <c r="E25" s="38" t="s">
        <v>35</v>
      </c>
      <c r="F25" s="40" t="s">
        <v>36</v>
      </c>
      <c r="G25" s="41" t="s">
        <v>37</v>
      </c>
      <c r="H25" s="42" t="s">
        <v>37</v>
      </c>
      <c r="I25" s="42" t="s">
        <v>37</v>
      </c>
      <c r="J25" s="42" t="s">
        <v>37</v>
      </c>
      <c r="K25" s="42" t="s">
        <v>37</v>
      </c>
      <c r="L25" s="43" t="s">
        <v>38</v>
      </c>
      <c r="M25" s="43" t="s">
        <v>38</v>
      </c>
      <c r="N25" s="43" t="s">
        <v>38</v>
      </c>
      <c r="O25" s="43" t="s">
        <v>38</v>
      </c>
      <c r="P25" s="44" t="s">
        <v>38</v>
      </c>
      <c r="Q25" s="45"/>
    </row>
    <row r="26" spans="1:19" ht="15" customHeight="1" x14ac:dyDescent="0.25">
      <c r="A26" s="37" t="s">
        <v>63</v>
      </c>
      <c r="B26" s="37" t="s">
        <v>63</v>
      </c>
      <c r="C26" s="38" t="s">
        <v>33</v>
      </c>
      <c r="D26" s="39" t="s">
        <v>34</v>
      </c>
      <c r="E26" s="38" t="s">
        <v>35</v>
      </c>
      <c r="F26" s="40" t="s">
        <v>36</v>
      </c>
      <c r="G26" s="41" t="s">
        <v>37</v>
      </c>
      <c r="H26" s="42" t="s">
        <v>37</v>
      </c>
      <c r="I26" s="42" t="s">
        <v>37</v>
      </c>
      <c r="J26" s="42" t="s">
        <v>37</v>
      </c>
      <c r="K26" s="42" t="s">
        <v>37</v>
      </c>
      <c r="L26" s="43" t="s">
        <v>38</v>
      </c>
      <c r="M26" s="43" t="s">
        <v>38</v>
      </c>
      <c r="N26" s="43" t="s">
        <v>38</v>
      </c>
      <c r="O26" s="43" t="s">
        <v>38</v>
      </c>
      <c r="P26" s="44" t="s">
        <v>38</v>
      </c>
      <c r="Q26" s="45"/>
    </row>
    <row r="27" spans="1:19" ht="26.4" x14ac:dyDescent="0.25">
      <c r="A27" s="37" t="s">
        <v>64</v>
      </c>
      <c r="B27" s="57"/>
      <c r="C27" s="58" t="s">
        <v>65</v>
      </c>
      <c r="D27" s="39"/>
      <c r="E27" s="38" t="s">
        <v>49</v>
      </c>
      <c r="F27" s="40"/>
      <c r="G27" s="41">
        <v>3</v>
      </c>
      <c r="H27" s="56">
        <v>2200</v>
      </c>
      <c r="I27" s="56">
        <v>3200</v>
      </c>
      <c r="J27" s="56">
        <v>2800</v>
      </c>
      <c r="K27" s="56">
        <v>4700</v>
      </c>
      <c r="L27" s="43" t="s">
        <v>38</v>
      </c>
      <c r="M27" s="43" t="s">
        <v>38</v>
      </c>
      <c r="N27" s="43" t="s">
        <v>38</v>
      </c>
      <c r="O27" s="43" t="s">
        <v>38</v>
      </c>
      <c r="P27" s="44" t="s">
        <v>38</v>
      </c>
      <c r="Q27" s="45"/>
    </row>
    <row r="28" spans="1:19" ht="15" customHeight="1" x14ac:dyDescent="0.25">
      <c r="A28" s="52" t="s">
        <v>66</v>
      </c>
      <c r="B28" s="2" t="s">
        <v>67</v>
      </c>
      <c r="C28" s="38" t="s">
        <v>33</v>
      </c>
      <c r="D28" s="39" t="s">
        <v>34</v>
      </c>
      <c r="E28" s="38" t="s">
        <v>35</v>
      </c>
      <c r="F28" s="40" t="s">
        <v>36</v>
      </c>
      <c r="G28" s="41" t="s">
        <v>37</v>
      </c>
      <c r="H28" s="42" t="s">
        <v>37</v>
      </c>
      <c r="I28" s="42" t="s">
        <v>37</v>
      </c>
      <c r="J28" s="42" t="s">
        <v>37</v>
      </c>
      <c r="K28" s="42" t="s">
        <v>37</v>
      </c>
      <c r="L28" s="43" t="s">
        <v>38</v>
      </c>
      <c r="M28" s="43" t="s">
        <v>38</v>
      </c>
      <c r="N28" s="43" t="s">
        <v>38</v>
      </c>
      <c r="O28" s="43" t="s">
        <v>38</v>
      </c>
      <c r="P28" s="44" t="s">
        <v>38</v>
      </c>
      <c r="Q28" s="45"/>
    </row>
    <row r="29" spans="1:19" ht="15" customHeight="1" x14ac:dyDescent="0.25">
      <c r="A29" s="37" t="s">
        <v>68</v>
      </c>
      <c r="B29" s="37" t="s">
        <v>68</v>
      </c>
      <c r="C29" s="38" t="s">
        <v>33</v>
      </c>
      <c r="D29" s="39" t="s">
        <v>34</v>
      </c>
      <c r="E29" s="38" t="s">
        <v>35</v>
      </c>
      <c r="F29" s="40" t="s">
        <v>36</v>
      </c>
      <c r="G29" s="41" t="s">
        <v>37</v>
      </c>
      <c r="H29" s="42" t="s">
        <v>37</v>
      </c>
      <c r="I29" s="42" t="s">
        <v>37</v>
      </c>
      <c r="J29" s="42" t="s">
        <v>37</v>
      </c>
      <c r="K29" s="42" t="s">
        <v>37</v>
      </c>
      <c r="L29" s="43" t="s">
        <v>38</v>
      </c>
      <c r="M29" s="43" t="s">
        <v>38</v>
      </c>
      <c r="N29" s="43" t="s">
        <v>38</v>
      </c>
      <c r="O29" s="43" t="s">
        <v>38</v>
      </c>
      <c r="P29" s="44" t="s">
        <v>38</v>
      </c>
      <c r="Q29" s="45"/>
    </row>
    <row r="30" spans="1:19" ht="15" customHeight="1" x14ac:dyDescent="0.25">
      <c r="A30" s="37" t="s">
        <v>69</v>
      </c>
      <c r="B30" s="37" t="s">
        <v>69</v>
      </c>
      <c r="C30" s="38" t="s">
        <v>33</v>
      </c>
      <c r="D30" s="39" t="s">
        <v>34</v>
      </c>
      <c r="E30" s="38" t="s">
        <v>35</v>
      </c>
      <c r="F30" s="40" t="s">
        <v>36</v>
      </c>
      <c r="G30" s="41" t="s">
        <v>37</v>
      </c>
      <c r="H30" s="42" t="s">
        <v>37</v>
      </c>
      <c r="I30" s="42" t="s">
        <v>37</v>
      </c>
      <c r="J30" s="42" t="s">
        <v>37</v>
      </c>
      <c r="K30" s="42" t="s">
        <v>37</v>
      </c>
      <c r="L30" s="43" t="s">
        <v>38</v>
      </c>
      <c r="M30" s="43" t="s">
        <v>38</v>
      </c>
      <c r="N30" s="43" t="s">
        <v>38</v>
      </c>
      <c r="O30" s="43" t="s">
        <v>38</v>
      </c>
      <c r="P30" s="44" t="s">
        <v>38</v>
      </c>
      <c r="Q30" s="45"/>
      <c r="R30" s="48"/>
    </row>
    <row r="31" spans="1:19" ht="15" customHeight="1" x14ac:dyDescent="0.25">
      <c r="A31" s="37" t="s">
        <v>70</v>
      </c>
      <c r="B31" s="37" t="s">
        <v>71</v>
      </c>
      <c r="C31" s="38" t="s">
        <v>33</v>
      </c>
      <c r="D31" s="39" t="s">
        <v>34</v>
      </c>
      <c r="E31" s="38" t="s">
        <v>35</v>
      </c>
      <c r="F31" s="40" t="s">
        <v>36</v>
      </c>
      <c r="G31" s="41" t="s">
        <v>37</v>
      </c>
      <c r="H31" s="42" t="s">
        <v>37</v>
      </c>
      <c r="I31" s="42" t="s">
        <v>37</v>
      </c>
      <c r="J31" s="42" t="s">
        <v>37</v>
      </c>
      <c r="K31" s="42" t="s">
        <v>37</v>
      </c>
      <c r="L31" s="43" t="s">
        <v>38</v>
      </c>
      <c r="M31" s="43" t="s">
        <v>38</v>
      </c>
      <c r="N31" s="43" t="s">
        <v>38</v>
      </c>
      <c r="O31" s="43" t="s">
        <v>38</v>
      </c>
      <c r="P31" s="44" t="s">
        <v>38</v>
      </c>
      <c r="Q31" s="45"/>
    </row>
    <row r="32" spans="1:19" ht="15" customHeight="1" x14ac:dyDescent="0.25">
      <c r="A32" s="37" t="s">
        <v>72</v>
      </c>
      <c r="B32" s="37" t="s">
        <v>73</v>
      </c>
      <c r="C32" s="38" t="s">
        <v>33</v>
      </c>
      <c r="D32" s="39" t="s">
        <v>34</v>
      </c>
      <c r="E32" s="38" t="s">
        <v>35</v>
      </c>
      <c r="F32" s="40" t="s">
        <v>36</v>
      </c>
      <c r="G32" s="41" t="s">
        <v>37</v>
      </c>
      <c r="H32" s="42" t="s">
        <v>37</v>
      </c>
      <c r="I32" s="42" t="s">
        <v>37</v>
      </c>
      <c r="J32" s="42" t="s">
        <v>37</v>
      </c>
      <c r="K32" s="42" t="s">
        <v>37</v>
      </c>
      <c r="L32" s="43" t="s">
        <v>38</v>
      </c>
      <c r="M32" s="43" t="s">
        <v>38</v>
      </c>
      <c r="N32" s="43" t="s">
        <v>38</v>
      </c>
      <c r="O32" s="43" t="s">
        <v>38</v>
      </c>
      <c r="P32" s="44" t="s">
        <v>38</v>
      </c>
      <c r="Q32" s="45"/>
    </row>
    <row r="33" spans="1:17" ht="15" customHeight="1" x14ac:dyDescent="0.25">
      <c r="A33" s="37" t="s">
        <v>74</v>
      </c>
      <c r="B33" s="37" t="s">
        <v>75</v>
      </c>
      <c r="C33" s="38" t="s">
        <v>33</v>
      </c>
      <c r="D33" s="39" t="s">
        <v>34</v>
      </c>
      <c r="E33" s="38" t="s">
        <v>35</v>
      </c>
      <c r="F33" s="40" t="s">
        <v>36</v>
      </c>
      <c r="G33" s="41" t="s">
        <v>37</v>
      </c>
      <c r="H33" s="42" t="s">
        <v>37</v>
      </c>
      <c r="I33" s="42" t="s">
        <v>37</v>
      </c>
      <c r="J33" s="42" t="s">
        <v>37</v>
      </c>
      <c r="K33" s="42" t="s">
        <v>37</v>
      </c>
      <c r="L33" s="43" t="s">
        <v>38</v>
      </c>
      <c r="M33" s="43" t="s">
        <v>38</v>
      </c>
      <c r="N33" s="43" t="s">
        <v>38</v>
      </c>
      <c r="O33" s="43" t="s">
        <v>38</v>
      </c>
      <c r="P33" s="44" t="s">
        <v>38</v>
      </c>
      <c r="Q33" s="45"/>
    </row>
    <row r="34" spans="1:17" ht="15" customHeight="1" x14ac:dyDescent="0.25">
      <c r="A34" s="37" t="s">
        <v>76</v>
      </c>
      <c r="B34" s="37" t="s">
        <v>76</v>
      </c>
      <c r="C34" s="38" t="s">
        <v>33</v>
      </c>
      <c r="D34" s="39" t="s">
        <v>34</v>
      </c>
      <c r="E34" s="38" t="s">
        <v>35</v>
      </c>
      <c r="F34" s="40" t="s">
        <v>36</v>
      </c>
      <c r="G34" s="41" t="s">
        <v>37</v>
      </c>
      <c r="H34" s="42" t="s">
        <v>37</v>
      </c>
      <c r="I34" s="42" t="s">
        <v>37</v>
      </c>
      <c r="J34" s="42" t="s">
        <v>37</v>
      </c>
      <c r="K34" s="42" t="s">
        <v>37</v>
      </c>
      <c r="L34" s="43" t="s">
        <v>38</v>
      </c>
      <c r="M34" s="43" t="s">
        <v>38</v>
      </c>
      <c r="N34" s="43" t="s">
        <v>38</v>
      </c>
      <c r="O34" s="43" t="s">
        <v>38</v>
      </c>
      <c r="P34" s="44" t="s">
        <v>38</v>
      </c>
      <c r="Q34" s="45"/>
    </row>
    <row r="35" spans="1:17" ht="15" customHeight="1" x14ac:dyDescent="0.25">
      <c r="A35" s="37" t="s">
        <v>77</v>
      </c>
      <c r="B35" s="37" t="s">
        <v>78</v>
      </c>
      <c r="C35" s="38" t="s">
        <v>33</v>
      </c>
      <c r="D35" s="39" t="s">
        <v>34</v>
      </c>
      <c r="E35" s="38" t="s">
        <v>35</v>
      </c>
      <c r="F35" s="40" t="s">
        <v>36</v>
      </c>
      <c r="G35" s="41" t="s">
        <v>37</v>
      </c>
      <c r="H35" s="51" t="s">
        <v>37</v>
      </c>
      <c r="I35" s="51" t="s">
        <v>37</v>
      </c>
      <c r="J35" s="51" t="s">
        <v>37</v>
      </c>
      <c r="K35" s="51" t="s">
        <v>37</v>
      </c>
      <c r="L35" s="59" t="s">
        <v>38</v>
      </c>
      <c r="M35" s="43" t="s">
        <v>38</v>
      </c>
      <c r="N35" s="43" t="s">
        <v>38</v>
      </c>
      <c r="O35" s="43" t="s">
        <v>38</v>
      </c>
      <c r="P35" s="44" t="s">
        <v>38</v>
      </c>
      <c r="Q35" s="45"/>
    </row>
    <row r="36" spans="1:17" ht="15" customHeight="1" x14ac:dyDescent="0.25">
      <c r="A36" s="37" t="s">
        <v>79</v>
      </c>
      <c r="B36" s="37" t="s">
        <v>80</v>
      </c>
      <c r="C36" s="38" t="s">
        <v>47</v>
      </c>
      <c r="D36" s="55" t="s">
        <v>48</v>
      </c>
      <c r="E36" s="38" t="s">
        <v>49</v>
      </c>
      <c r="F36" s="40" t="s">
        <v>50</v>
      </c>
      <c r="G36" s="41">
        <v>3</v>
      </c>
      <c r="H36" s="56" t="s">
        <v>81</v>
      </c>
      <c r="I36" s="56" t="s">
        <v>81</v>
      </c>
      <c r="J36" s="56" t="s">
        <v>81</v>
      </c>
      <c r="K36" s="56" t="s">
        <v>81</v>
      </c>
      <c r="L36" s="59">
        <v>15</v>
      </c>
      <c r="M36" s="43" t="s">
        <v>82</v>
      </c>
      <c r="N36" s="43" t="s">
        <v>38</v>
      </c>
      <c r="O36" s="43" t="s">
        <v>38</v>
      </c>
      <c r="P36" s="44" t="s">
        <v>83</v>
      </c>
      <c r="Q36" s="45"/>
    </row>
    <row r="37" spans="1:17" ht="15" customHeight="1" x14ac:dyDescent="0.25">
      <c r="A37" s="37" t="s">
        <v>84</v>
      </c>
      <c r="B37" s="37" t="s">
        <v>85</v>
      </c>
      <c r="C37" s="38" t="s">
        <v>33</v>
      </c>
      <c r="D37" s="39" t="s">
        <v>34</v>
      </c>
      <c r="E37" s="38" t="s">
        <v>35</v>
      </c>
      <c r="F37" s="40" t="s">
        <v>36</v>
      </c>
      <c r="G37" s="41" t="s">
        <v>37</v>
      </c>
      <c r="H37" s="42" t="s">
        <v>37</v>
      </c>
      <c r="I37" s="42" t="s">
        <v>37</v>
      </c>
      <c r="J37" s="42" t="s">
        <v>37</v>
      </c>
      <c r="K37" s="42" t="s">
        <v>37</v>
      </c>
      <c r="L37" s="59" t="s">
        <v>38</v>
      </c>
      <c r="M37" s="43" t="s">
        <v>38</v>
      </c>
      <c r="N37" s="43" t="s">
        <v>38</v>
      </c>
      <c r="O37" s="43" t="s">
        <v>38</v>
      </c>
      <c r="P37" s="44" t="s">
        <v>38</v>
      </c>
      <c r="Q37" s="45"/>
    </row>
    <row r="38" spans="1:17" ht="15" customHeight="1" x14ac:dyDescent="0.25">
      <c r="A38" s="37" t="s">
        <v>86</v>
      </c>
      <c r="B38" s="37" t="s">
        <v>87</v>
      </c>
      <c r="C38" s="38" t="s">
        <v>33</v>
      </c>
      <c r="D38" s="39" t="s">
        <v>34</v>
      </c>
      <c r="E38" s="38" t="s">
        <v>35</v>
      </c>
      <c r="F38" s="40" t="s">
        <v>36</v>
      </c>
      <c r="G38" s="41" t="s">
        <v>37</v>
      </c>
      <c r="H38" s="42" t="s">
        <v>37</v>
      </c>
      <c r="I38" s="42" t="s">
        <v>37</v>
      </c>
      <c r="J38" s="42" t="s">
        <v>37</v>
      </c>
      <c r="K38" s="42" t="s">
        <v>37</v>
      </c>
      <c r="L38" s="59" t="s">
        <v>38</v>
      </c>
      <c r="M38" s="43" t="s">
        <v>38</v>
      </c>
      <c r="N38" s="43" t="s">
        <v>38</v>
      </c>
      <c r="O38" s="43" t="s">
        <v>38</v>
      </c>
      <c r="P38" s="44" t="s">
        <v>38</v>
      </c>
      <c r="Q38" s="45"/>
    </row>
    <row r="39" spans="1:17" ht="15" customHeight="1" x14ac:dyDescent="0.25">
      <c r="A39" s="37" t="s">
        <v>88</v>
      </c>
      <c r="B39" s="37" t="s">
        <v>89</v>
      </c>
      <c r="C39" s="38" t="s">
        <v>33</v>
      </c>
      <c r="D39" s="39" t="s">
        <v>34</v>
      </c>
      <c r="E39" s="38" t="s">
        <v>35</v>
      </c>
      <c r="F39" s="40" t="s">
        <v>36</v>
      </c>
      <c r="G39" s="41" t="s">
        <v>37</v>
      </c>
      <c r="H39" s="42" t="s">
        <v>37</v>
      </c>
      <c r="I39" s="42" t="s">
        <v>37</v>
      </c>
      <c r="J39" s="42" t="s">
        <v>37</v>
      </c>
      <c r="K39" s="42" t="s">
        <v>37</v>
      </c>
      <c r="L39" s="59" t="s">
        <v>38</v>
      </c>
      <c r="M39" s="43" t="s">
        <v>38</v>
      </c>
      <c r="N39" s="43" t="s">
        <v>38</v>
      </c>
      <c r="O39" s="43" t="s">
        <v>38</v>
      </c>
      <c r="P39" s="44" t="s">
        <v>38</v>
      </c>
      <c r="Q39" s="45"/>
    </row>
    <row r="40" spans="1:17" ht="15" customHeight="1" x14ac:dyDescent="0.25">
      <c r="A40" s="52" t="s">
        <v>90</v>
      </c>
      <c r="B40" s="2" t="s">
        <v>91</v>
      </c>
      <c r="C40" s="38" t="s">
        <v>33</v>
      </c>
      <c r="D40" s="39" t="s">
        <v>34</v>
      </c>
      <c r="E40" s="38" t="s">
        <v>35</v>
      </c>
      <c r="F40" s="40" t="s">
        <v>36</v>
      </c>
      <c r="G40" s="41" t="s">
        <v>37</v>
      </c>
      <c r="H40" s="42" t="s">
        <v>37</v>
      </c>
      <c r="I40" s="42" t="s">
        <v>37</v>
      </c>
      <c r="J40" s="42" t="s">
        <v>37</v>
      </c>
      <c r="K40" s="42" t="s">
        <v>37</v>
      </c>
      <c r="L40" s="59" t="s">
        <v>38</v>
      </c>
      <c r="M40" s="43" t="s">
        <v>38</v>
      </c>
      <c r="N40" s="43" t="s">
        <v>38</v>
      </c>
      <c r="O40" s="43" t="s">
        <v>38</v>
      </c>
      <c r="P40" s="44" t="s">
        <v>38</v>
      </c>
      <c r="Q40" s="45"/>
    </row>
    <row r="41" spans="1:17" ht="15" customHeight="1" x14ac:dyDescent="0.25">
      <c r="A41" s="37" t="s">
        <v>92</v>
      </c>
      <c r="B41" s="37" t="s">
        <v>93</v>
      </c>
      <c r="C41" s="38" t="s">
        <v>33</v>
      </c>
      <c r="D41" s="39" t="s">
        <v>34</v>
      </c>
      <c r="E41" s="38" t="s">
        <v>35</v>
      </c>
      <c r="F41" s="40" t="s">
        <v>36</v>
      </c>
      <c r="G41" s="41" t="s">
        <v>37</v>
      </c>
      <c r="H41" s="51" t="s">
        <v>37</v>
      </c>
      <c r="I41" s="51" t="s">
        <v>37</v>
      </c>
      <c r="J41" s="51" t="s">
        <v>37</v>
      </c>
      <c r="K41" s="51" t="s">
        <v>37</v>
      </c>
      <c r="L41" s="59" t="s">
        <v>38</v>
      </c>
      <c r="M41" s="43" t="s">
        <v>38</v>
      </c>
      <c r="N41" s="43" t="s">
        <v>38</v>
      </c>
      <c r="O41" s="43" t="s">
        <v>38</v>
      </c>
      <c r="P41" s="44" t="s">
        <v>38</v>
      </c>
      <c r="Q41" s="45"/>
    </row>
    <row r="42" spans="1:17" ht="15" customHeight="1" x14ac:dyDescent="0.25">
      <c r="A42" s="37" t="s">
        <v>94</v>
      </c>
      <c r="B42" s="37" t="s">
        <v>95</v>
      </c>
      <c r="C42" s="38" t="s">
        <v>33</v>
      </c>
      <c r="D42" s="39" t="s">
        <v>34</v>
      </c>
      <c r="E42" s="38" t="s">
        <v>35</v>
      </c>
      <c r="F42" s="40" t="s">
        <v>36</v>
      </c>
      <c r="G42" s="41" t="s">
        <v>37</v>
      </c>
      <c r="H42" s="42" t="s">
        <v>37</v>
      </c>
      <c r="I42" s="42" t="s">
        <v>37</v>
      </c>
      <c r="J42" s="42" t="s">
        <v>37</v>
      </c>
      <c r="K42" s="42" t="s">
        <v>37</v>
      </c>
      <c r="L42" s="59" t="s">
        <v>38</v>
      </c>
      <c r="M42" s="43" t="s">
        <v>38</v>
      </c>
      <c r="N42" s="43" t="s">
        <v>38</v>
      </c>
      <c r="O42" s="43" t="s">
        <v>38</v>
      </c>
      <c r="P42" s="44" t="s">
        <v>38</v>
      </c>
      <c r="Q42" s="45"/>
    </row>
    <row r="43" spans="1:17" ht="15" customHeight="1" x14ac:dyDescent="0.3">
      <c r="A43" s="37" t="s">
        <v>96</v>
      </c>
      <c r="B43" s="60" t="s">
        <v>97</v>
      </c>
      <c r="C43" s="38" t="s">
        <v>47</v>
      </c>
      <c r="D43" s="55" t="s">
        <v>48</v>
      </c>
      <c r="E43" s="38" t="s">
        <v>49</v>
      </c>
      <c r="F43" s="40" t="s">
        <v>50</v>
      </c>
      <c r="G43" s="41">
        <v>3</v>
      </c>
      <c r="H43" s="56">
        <v>16</v>
      </c>
      <c r="I43" s="56">
        <v>17</v>
      </c>
      <c r="J43" s="56">
        <v>17</v>
      </c>
      <c r="K43" s="56">
        <v>19</v>
      </c>
      <c r="L43" s="59">
        <v>60</v>
      </c>
      <c r="M43" s="43" t="s">
        <v>82</v>
      </c>
      <c r="N43" s="43" t="s">
        <v>38</v>
      </c>
      <c r="O43" s="43" t="s">
        <v>38</v>
      </c>
      <c r="P43" s="44" t="s">
        <v>83</v>
      </c>
      <c r="Q43" s="45"/>
    </row>
    <row r="44" spans="1:17" ht="15" customHeight="1" x14ac:dyDescent="0.25">
      <c r="A44" s="37" t="s">
        <v>98</v>
      </c>
      <c r="B44" s="37" t="s">
        <v>99</v>
      </c>
      <c r="C44" s="38" t="s">
        <v>33</v>
      </c>
      <c r="D44" s="39" t="s">
        <v>34</v>
      </c>
      <c r="E44" s="38" t="s">
        <v>35</v>
      </c>
      <c r="F44" s="40" t="s">
        <v>36</v>
      </c>
      <c r="G44" s="41" t="s">
        <v>37</v>
      </c>
      <c r="H44" s="56" t="s">
        <v>37</v>
      </c>
      <c r="I44" s="56" t="s">
        <v>37</v>
      </c>
      <c r="J44" s="56" t="s">
        <v>37</v>
      </c>
      <c r="K44" s="56" t="s">
        <v>37</v>
      </c>
      <c r="L44" s="43" t="s">
        <v>38</v>
      </c>
      <c r="M44" s="43" t="s">
        <v>38</v>
      </c>
      <c r="N44" s="43" t="s">
        <v>38</v>
      </c>
      <c r="O44" s="43" t="s">
        <v>38</v>
      </c>
      <c r="P44" s="44" t="s">
        <v>38</v>
      </c>
      <c r="Q44" s="45"/>
    </row>
    <row r="45" spans="1:17" x14ac:dyDescent="0.25">
      <c r="A45" s="61" t="s">
        <v>100</v>
      </c>
      <c r="B45" s="2"/>
      <c r="H45" s="62"/>
      <c r="Q45" s="45"/>
    </row>
    <row r="46" spans="1:17" x14ac:dyDescent="0.25">
      <c r="Q46" s="45"/>
    </row>
    <row r="47" spans="1:17" ht="15.6" x14ac:dyDescent="0.3">
      <c r="A47" s="9"/>
      <c r="D47" s="63"/>
      <c r="F47" s="64"/>
      <c r="Q47" s="45"/>
    </row>
    <row r="48" spans="1:17" ht="12.75" customHeight="1" x14ac:dyDescent="0.25">
      <c r="A48" s="10" t="s">
        <v>101</v>
      </c>
      <c r="B48" s="10"/>
      <c r="C48" s="11" t="s">
        <v>102</v>
      </c>
      <c r="D48" s="12"/>
      <c r="E48" s="13"/>
      <c r="F48" s="13"/>
      <c r="G48" s="13"/>
      <c r="H48" s="13"/>
      <c r="I48" s="13"/>
      <c r="J48" s="14"/>
      <c r="K48" s="14"/>
      <c r="L48" s="14"/>
      <c r="M48" s="14"/>
      <c r="N48" s="14"/>
      <c r="O48" s="14"/>
      <c r="P48" s="15"/>
      <c r="Q48" s="45"/>
    </row>
    <row r="49" spans="1:26" x14ac:dyDescent="0.25">
      <c r="A49" s="16" t="s">
        <v>103</v>
      </c>
      <c r="B49" s="16"/>
      <c r="C49" s="16"/>
      <c r="D49" s="17"/>
      <c r="E49" s="17"/>
      <c r="F49" s="17"/>
      <c r="G49" s="17"/>
      <c r="H49" s="17"/>
      <c r="I49" s="17"/>
      <c r="J49" s="18"/>
      <c r="K49" s="18"/>
      <c r="L49" s="18"/>
      <c r="M49" s="18"/>
      <c r="N49" s="18"/>
      <c r="O49" s="18"/>
      <c r="P49" s="19"/>
      <c r="Q49" s="45"/>
    </row>
    <row r="50" spans="1:26" x14ac:dyDescent="0.25">
      <c r="A50" s="10"/>
      <c r="B50" s="10"/>
      <c r="C50" s="21"/>
      <c r="D50" s="21"/>
      <c r="E50" s="21"/>
      <c r="F50" s="21"/>
      <c r="G50" s="22" t="s">
        <v>104</v>
      </c>
      <c r="H50" s="23" t="s">
        <v>13</v>
      </c>
      <c r="I50" s="24"/>
      <c r="J50" s="24"/>
      <c r="K50" s="25"/>
      <c r="L50" s="25"/>
      <c r="M50" s="25"/>
      <c r="N50" s="25"/>
      <c r="O50" s="25"/>
      <c r="P50" s="26"/>
      <c r="Q50" s="45"/>
    </row>
    <row r="51" spans="1:26" x14ac:dyDescent="0.25">
      <c r="A51" s="16"/>
      <c r="B51" s="16"/>
      <c r="C51" s="27"/>
      <c r="D51" s="27"/>
      <c r="E51" s="27"/>
      <c r="F51" s="27"/>
      <c r="G51" s="28"/>
      <c r="H51" s="29" t="str">
        <f>H12</f>
        <v>1 February 2026 to 28 February 2026</v>
      </c>
      <c r="I51" s="30"/>
      <c r="J51" s="30"/>
      <c r="K51" s="31"/>
      <c r="L51" s="31"/>
      <c r="M51" s="31"/>
      <c r="N51" s="31"/>
      <c r="O51" s="31"/>
      <c r="P51" s="32"/>
      <c r="Q51" s="45"/>
    </row>
    <row r="52" spans="1:26" ht="12.75" customHeight="1" x14ac:dyDescent="0.25">
      <c r="A52" s="16"/>
      <c r="B52" s="16"/>
      <c r="C52" s="27" t="s">
        <v>15</v>
      </c>
      <c r="D52" s="16"/>
      <c r="E52" s="16" t="s">
        <v>16</v>
      </c>
      <c r="F52" s="16"/>
      <c r="G52" s="28"/>
      <c r="H52" s="21"/>
      <c r="I52" s="33" t="s">
        <v>17</v>
      </c>
      <c r="J52" s="10" t="s">
        <v>18</v>
      </c>
      <c r="K52" s="21"/>
      <c r="L52" s="10" t="s">
        <v>19</v>
      </c>
      <c r="M52" s="10" t="s">
        <v>20</v>
      </c>
      <c r="N52" s="10" t="s">
        <v>21</v>
      </c>
      <c r="O52" s="10" t="s">
        <v>21</v>
      </c>
      <c r="P52" s="21" t="s">
        <v>22</v>
      </c>
      <c r="Q52" s="45"/>
    </row>
    <row r="53" spans="1:26" x14ac:dyDescent="0.25">
      <c r="A53" s="34" t="s">
        <v>23</v>
      </c>
      <c r="B53" s="34" t="s">
        <v>23</v>
      </c>
      <c r="C53" s="35" t="s">
        <v>24</v>
      </c>
      <c r="D53" s="34"/>
      <c r="E53" s="34" t="s">
        <v>25</v>
      </c>
      <c r="F53" s="34"/>
      <c r="G53" s="36"/>
      <c r="H53" s="35" t="s">
        <v>26</v>
      </c>
      <c r="I53" s="35" t="s">
        <v>27</v>
      </c>
      <c r="J53" s="35" t="s">
        <v>27</v>
      </c>
      <c r="K53" s="35" t="s">
        <v>28</v>
      </c>
      <c r="L53" s="34" t="s">
        <v>29</v>
      </c>
      <c r="M53" s="34" t="s">
        <v>30</v>
      </c>
      <c r="N53" s="34" t="s">
        <v>29</v>
      </c>
      <c r="O53" s="34" t="s">
        <v>30</v>
      </c>
      <c r="P53" s="35" t="s">
        <v>31</v>
      </c>
      <c r="Q53" s="45"/>
    </row>
    <row r="54" spans="1:26" ht="15" customHeight="1" x14ac:dyDescent="0.25">
      <c r="A54" s="37" t="s">
        <v>79</v>
      </c>
      <c r="B54" s="37" t="s">
        <v>80</v>
      </c>
      <c r="C54" s="38" t="s">
        <v>47</v>
      </c>
      <c r="D54" s="55" t="s">
        <v>48</v>
      </c>
      <c r="E54" s="38" t="s">
        <v>105</v>
      </c>
      <c r="F54" s="40" t="s">
        <v>50</v>
      </c>
      <c r="G54" s="41" t="s">
        <v>37</v>
      </c>
      <c r="H54" s="42" t="s">
        <v>37</v>
      </c>
      <c r="I54" s="42" t="s">
        <v>37</v>
      </c>
      <c r="J54" s="42" t="s">
        <v>37</v>
      </c>
      <c r="K54" s="42" t="s">
        <v>37</v>
      </c>
      <c r="L54" s="59" t="s">
        <v>38</v>
      </c>
      <c r="M54" s="43" t="s">
        <v>38</v>
      </c>
      <c r="N54" s="59">
        <v>10</v>
      </c>
      <c r="O54" s="59" t="str">
        <f>K54</f>
        <v>-</v>
      </c>
      <c r="P54" s="41" t="str">
        <f>IF(LEFT(O54,1)="&lt;",IF(N54&gt;=VALUE(RIGHT(K54,LEN(K54)-1)),"Yes","No"),IF(OR(N54&gt;=O54,O54="-"),"Yes","No"))</f>
        <v>Yes</v>
      </c>
      <c r="Q54" s="65"/>
    </row>
    <row r="55" spans="1:26" ht="15" customHeight="1" x14ac:dyDescent="0.3">
      <c r="A55" s="49" t="s">
        <v>106</v>
      </c>
      <c r="B55" s="66" t="s">
        <v>106</v>
      </c>
      <c r="C55" s="67" t="s">
        <v>106</v>
      </c>
      <c r="D55" s="67" t="s">
        <v>106</v>
      </c>
      <c r="E55" s="38" t="s">
        <v>105</v>
      </c>
      <c r="F55" s="68" t="s">
        <v>107</v>
      </c>
      <c r="G55" s="69" t="s">
        <v>37</v>
      </c>
      <c r="H55" s="42" t="s">
        <v>37</v>
      </c>
      <c r="I55" s="42" t="s">
        <v>37</v>
      </c>
      <c r="J55" s="42" t="s">
        <v>37</v>
      </c>
      <c r="K55" s="42" t="s">
        <v>37</v>
      </c>
      <c r="L55" s="70" t="s">
        <v>38</v>
      </c>
      <c r="M55" s="70" t="s">
        <v>38</v>
      </c>
      <c r="N55" s="71" t="s">
        <v>108</v>
      </c>
      <c r="O55" s="72" t="str">
        <f>TEXT(H55,"0.00")&amp;" - "&amp;TEXT(K55,"0.00")</f>
        <v>- - -</v>
      </c>
      <c r="P55" s="41" t="s">
        <v>83</v>
      </c>
      <c r="S55" s="57"/>
      <c r="T55" s="48"/>
      <c r="U55" s="48"/>
      <c r="V55" s="73"/>
      <c r="W55" s="74"/>
      <c r="X55" s="74"/>
      <c r="Y55" s="74"/>
      <c r="Z55" s="74"/>
    </row>
    <row r="56" spans="1:26" ht="15" customHeight="1" x14ac:dyDescent="0.3">
      <c r="A56" s="37" t="s">
        <v>96</v>
      </c>
      <c r="B56" s="60" t="s">
        <v>97</v>
      </c>
      <c r="C56" s="38" t="s">
        <v>47</v>
      </c>
      <c r="D56" s="55" t="s">
        <v>48</v>
      </c>
      <c r="E56" s="38" t="s">
        <v>105</v>
      </c>
      <c r="F56" s="40" t="s">
        <v>50</v>
      </c>
      <c r="G56" s="41" t="s">
        <v>37</v>
      </c>
      <c r="H56" s="42" t="s">
        <v>37</v>
      </c>
      <c r="I56" s="42" t="s">
        <v>37</v>
      </c>
      <c r="J56" s="42" t="s">
        <v>37</v>
      </c>
      <c r="K56" s="42" t="s">
        <v>37</v>
      </c>
      <c r="L56" s="59" t="s">
        <v>38</v>
      </c>
      <c r="M56" s="43" t="s">
        <v>38</v>
      </c>
      <c r="N56" s="59">
        <v>50</v>
      </c>
      <c r="O56" s="59" t="str">
        <f>K56</f>
        <v>-</v>
      </c>
      <c r="P56" s="41" t="str">
        <f>IF(LEFT(O56,1)="&lt;",IF(N56&gt;=VALUE(RIGHT(K56,LEN(K56)-1)),"Yes","No"),IF(OR(N56&gt;=O56,O56="-"),"Yes","No"))</f>
        <v>Yes</v>
      </c>
      <c r="Q56" s="75"/>
    </row>
    <row r="57" spans="1:26" x14ac:dyDescent="0.25">
      <c r="A57" s="76" t="s">
        <v>109</v>
      </c>
      <c r="J57" s="65"/>
      <c r="K57" s="65"/>
    </row>
    <row r="58" spans="1:26" x14ac:dyDescent="0.25">
      <c r="A58" s="76"/>
      <c r="J58" s="65"/>
      <c r="K58" s="65"/>
    </row>
    <row r="59" spans="1:26" ht="12.75" customHeight="1" x14ac:dyDescent="0.25">
      <c r="A59" s="77" t="s">
        <v>110</v>
      </c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</row>
    <row r="60" spans="1:26" x14ac:dyDescent="0.25">
      <c r="A60" s="77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</row>
    <row r="61" spans="1:26" x14ac:dyDescent="0.25">
      <c r="A61" s="77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</row>
    <row r="62" spans="1:26" ht="15.75" customHeight="1" x14ac:dyDescent="0.25">
      <c r="A62" s="77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</row>
    <row r="63" spans="1:26" ht="2.25" hidden="1" customHeight="1" x14ac:dyDescent="0.25">
      <c r="A63" s="77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</row>
    <row r="64" spans="1:26" x14ac:dyDescent="0.25">
      <c r="J64" s="65"/>
      <c r="K64" s="65"/>
    </row>
    <row r="65" spans="1:14" ht="15.6" x14ac:dyDescent="0.3">
      <c r="A65" s="9" t="s">
        <v>111</v>
      </c>
      <c r="D65" s="63">
        <v>74</v>
      </c>
      <c r="F65" s="64"/>
    </row>
    <row r="66" spans="1:14" x14ac:dyDescent="0.25">
      <c r="A66" s="78" t="s">
        <v>13</v>
      </c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</row>
    <row r="67" spans="1:14" x14ac:dyDescent="0.25">
      <c r="A67" s="29" t="s">
        <v>14</v>
      </c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</row>
    <row r="68" spans="1:14" x14ac:dyDescent="0.25">
      <c r="A68" s="80" t="s">
        <v>112</v>
      </c>
      <c r="B68" s="81"/>
      <c r="C68" s="81"/>
      <c r="D68" s="27" t="s">
        <v>113</v>
      </c>
      <c r="E68" s="27" t="s">
        <v>15</v>
      </c>
      <c r="F68" s="16" t="s">
        <v>114</v>
      </c>
      <c r="G68" s="16" t="s">
        <v>16</v>
      </c>
      <c r="H68" s="82" t="s">
        <v>115</v>
      </c>
      <c r="I68" s="83"/>
      <c r="J68" s="80" t="s">
        <v>116</v>
      </c>
      <c r="K68" s="80" t="s">
        <v>17</v>
      </c>
      <c r="L68" s="80" t="s">
        <v>28</v>
      </c>
      <c r="M68" s="81" t="s">
        <v>117</v>
      </c>
      <c r="N68" s="84" t="s">
        <v>118</v>
      </c>
    </row>
    <row r="69" spans="1:14" x14ac:dyDescent="0.25">
      <c r="A69" s="85"/>
      <c r="B69" s="86"/>
      <c r="C69" s="86"/>
      <c r="D69" s="35"/>
      <c r="E69" s="35" t="s">
        <v>24</v>
      </c>
      <c r="F69" s="34" t="s">
        <v>119</v>
      </c>
      <c r="G69" s="34" t="s">
        <v>25</v>
      </c>
      <c r="H69" s="82"/>
      <c r="I69" s="83"/>
      <c r="J69" s="85"/>
      <c r="K69" s="85"/>
      <c r="L69" s="85"/>
      <c r="M69" s="86"/>
      <c r="N69" s="87"/>
    </row>
    <row r="70" spans="1:14" x14ac:dyDescent="0.25">
      <c r="A70" s="88" t="s">
        <v>120</v>
      </c>
      <c r="B70" s="89"/>
      <c r="C70" s="90"/>
      <c r="D70" s="40">
        <v>5</v>
      </c>
      <c r="E70" s="67" t="s">
        <v>121</v>
      </c>
      <c r="F70" s="39">
        <v>36.406999999999996</v>
      </c>
      <c r="G70" s="38" t="s">
        <v>122</v>
      </c>
      <c r="H70" s="91">
        <v>28</v>
      </c>
      <c r="I70" s="91"/>
      <c r="J70" s="92">
        <v>40932</v>
      </c>
      <c r="K70" s="92">
        <v>49983</v>
      </c>
      <c r="L70" s="92">
        <v>61226</v>
      </c>
      <c r="M70" s="93">
        <v>475000</v>
      </c>
      <c r="N70" s="41" t="str">
        <f>IF(J71&lt;=M70,"Yes","No")</f>
        <v>Yes</v>
      </c>
    </row>
    <row r="71" spans="1:14" x14ac:dyDescent="0.25">
      <c r="A71" s="88" t="s">
        <v>123</v>
      </c>
      <c r="B71" s="89"/>
      <c r="C71" s="90"/>
      <c r="D71" s="40">
        <v>6</v>
      </c>
      <c r="E71" s="67" t="s">
        <v>121</v>
      </c>
      <c r="F71" s="39">
        <v>19.698</v>
      </c>
      <c r="G71" s="38" t="s">
        <v>124</v>
      </c>
      <c r="H71" s="91">
        <v>28</v>
      </c>
      <c r="I71" s="91"/>
      <c r="J71" s="92">
        <v>23093</v>
      </c>
      <c r="K71" s="92">
        <v>25049</v>
      </c>
      <c r="L71" s="92">
        <v>36280</v>
      </c>
      <c r="M71" s="93" t="s">
        <v>38</v>
      </c>
      <c r="N71" s="41" t="s">
        <v>38</v>
      </c>
    </row>
    <row r="72" spans="1:14" x14ac:dyDescent="0.25">
      <c r="A72" s="94" t="s">
        <v>125</v>
      </c>
      <c r="B72" s="95"/>
      <c r="C72" s="96"/>
      <c r="D72" s="40">
        <v>7</v>
      </c>
      <c r="E72" s="67" t="s">
        <v>121</v>
      </c>
      <c r="F72" s="39">
        <v>0</v>
      </c>
      <c r="G72" s="38" t="s">
        <v>124</v>
      </c>
      <c r="H72" s="91">
        <v>28</v>
      </c>
      <c r="I72" s="91"/>
      <c r="J72" s="92">
        <v>0</v>
      </c>
      <c r="K72" s="92">
        <v>0</v>
      </c>
      <c r="L72" s="92">
        <v>0</v>
      </c>
      <c r="M72" s="93" t="s">
        <v>38</v>
      </c>
      <c r="N72" s="41" t="s">
        <v>38</v>
      </c>
    </row>
    <row r="73" spans="1:14" x14ac:dyDescent="0.25">
      <c r="A73" s="88" t="s">
        <v>126</v>
      </c>
      <c r="B73" s="89"/>
      <c r="C73" s="90"/>
      <c r="D73" s="40">
        <v>8</v>
      </c>
      <c r="E73" s="67" t="s">
        <v>121</v>
      </c>
      <c r="F73" s="97">
        <v>15.035</v>
      </c>
      <c r="G73" s="38" t="s">
        <v>124</v>
      </c>
      <c r="H73" s="91">
        <v>28</v>
      </c>
      <c r="I73" s="91"/>
      <c r="J73" s="92">
        <v>15415</v>
      </c>
      <c r="K73" s="92">
        <v>24873</v>
      </c>
      <c r="L73" s="92">
        <v>36251</v>
      </c>
      <c r="M73" s="93" t="s">
        <v>38</v>
      </c>
      <c r="N73" s="41" t="s">
        <v>38</v>
      </c>
    </row>
    <row r="74" spans="1:14" x14ac:dyDescent="0.25">
      <c r="A74" s="88" t="s">
        <v>127</v>
      </c>
      <c r="B74" s="89"/>
      <c r="C74" s="90"/>
      <c r="D74" s="40">
        <v>11</v>
      </c>
      <c r="E74" s="67" t="s">
        <v>121</v>
      </c>
      <c r="F74" s="97"/>
      <c r="G74" s="38" t="s">
        <v>128</v>
      </c>
      <c r="H74" s="91">
        <v>0</v>
      </c>
      <c r="I74" s="91"/>
      <c r="J74" s="92">
        <v>0</v>
      </c>
      <c r="K74" s="92">
        <v>0</v>
      </c>
      <c r="L74" s="92">
        <v>0</v>
      </c>
      <c r="M74" s="93" t="s">
        <v>38</v>
      </c>
      <c r="N74" s="41" t="s">
        <v>38</v>
      </c>
    </row>
    <row r="76" spans="1:14" ht="12.75" customHeight="1" x14ac:dyDescent="0.25"/>
    <row r="78" spans="1:14" ht="12.75" customHeight="1" x14ac:dyDescent="0.25"/>
    <row r="79" spans="1:14" x14ac:dyDescent="0.25">
      <c r="K79" s="2"/>
    </row>
    <row r="80" spans="1:14" x14ac:dyDescent="0.25">
      <c r="I80" s="2"/>
    </row>
    <row r="81" spans="1:11" ht="12.75" customHeight="1" x14ac:dyDescent="0.25"/>
    <row r="85" spans="1:11" x14ac:dyDescent="0.25">
      <c r="J85" s="65"/>
      <c r="K85" s="65"/>
    </row>
    <row r="86" spans="1:11" x14ac:dyDescent="0.25">
      <c r="J86" s="98"/>
      <c r="K86" s="98"/>
    </row>
    <row r="87" spans="1:11" x14ac:dyDescent="0.25">
      <c r="J87" s="65"/>
      <c r="K87" s="65"/>
    </row>
    <row r="88" spans="1:11" x14ac:dyDescent="0.25">
      <c r="J88" s="65"/>
      <c r="K88" s="65"/>
    </row>
    <row r="89" spans="1:11" x14ac:dyDescent="0.25">
      <c r="J89" s="65"/>
      <c r="K89" s="65"/>
    </row>
    <row r="90" spans="1:11" x14ac:dyDescent="0.25">
      <c r="J90" s="65"/>
      <c r="K90" s="65"/>
    </row>
    <row r="91" spans="1:11" x14ac:dyDescent="0.25">
      <c r="A91" s="99"/>
      <c r="B91" s="99"/>
    </row>
    <row r="92" spans="1:11" x14ac:dyDescent="0.25">
      <c r="A92" s="99"/>
      <c r="B92" s="99"/>
    </row>
    <row r="93" spans="1:11" x14ac:dyDescent="0.25">
      <c r="A93" s="99"/>
      <c r="B93" s="99"/>
    </row>
    <row r="94" spans="1:11" x14ac:dyDescent="0.25">
      <c r="A94" s="99"/>
      <c r="B94" s="99"/>
    </row>
    <row r="95" spans="1:11" x14ac:dyDescent="0.25">
      <c r="A95" s="99"/>
      <c r="B95" s="99"/>
    </row>
    <row r="96" spans="1:11" x14ac:dyDescent="0.25">
      <c r="A96" s="99"/>
      <c r="B96" s="99" t="s">
        <v>129</v>
      </c>
    </row>
    <row r="97" spans="1:2" x14ac:dyDescent="0.25">
      <c r="A97" s="99"/>
      <c r="B97" s="99"/>
    </row>
    <row r="98" spans="1:2" x14ac:dyDescent="0.25">
      <c r="A98" s="99"/>
      <c r="B98" s="99"/>
    </row>
    <row r="99" spans="1:2" x14ac:dyDescent="0.25">
      <c r="A99" s="99"/>
      <c r="B99" s="99"/>
    </row>
    <row r="100" spans="1:2" x14ac:dyDescent="0.25">
      <c r="A100" s="99"/>
      <c r="B100" s="99"/>
    </row>
    <row r="101" spans="1:2" x14ac:dyDescent="0.25">
      <c r="A101" s="99"/>
      <c r="B101" s="99"/>
    </row>
    <row r="102" spans="1:2" x14ac:dyDescent="0.25">
      <c r="A102" s="99"/>
      <c r="B102" s="99"/>
    </row>
    <row r="103" spans="1:2" x14ac:dyDescent="0.25">
      <c r="A103" s="99"/>
      <c r="B103" s="99"/>
    </row>
    <row r="104" spans="1:2" x14ac:dyDescent="0.25">
      <c r="A104" s="99"/>
      <c r="B104" s="99"/>
    </row>
    <row r="105" spans="1:2" x14ac:dyDescent="0.25">
      <c r="A105" s="99"/>
      <c r="B105" s="99"/>
    </row>
    <row r="106" spans="1:2" x14ac:dyDescent="0.25">
      <c r="A106" s="99"/>
      <c r="B106" s="99"/>
    </row>
    <row r="107" spans="1:2" x14ac:dyDescent="0.25">
      <c r="A107" s="99"/>
      <c r="B107" s="99"/>
    </row>
    <row r="108" spans="1:2" x14ac:dyDescent="0.25">
      <c r="A108" s="99"/>
      <c r="B108" s="99"/>
    </row>
    <row r="109" spans="1:2" x14ac:dyDescent="0.25">
      <c r="A109" s="99"/>
      <c r="B109" s="99"/>
    </row>
    <row r="110" spans="1:2" x14ac:dyDescent="0.25">
      <c r="A110" s="99"/>
      <c r="B110" s="99"/>
    </row>
    <row r="111" spans="1:2" x14ac:dyDescent="0.25">
      <c r="A111" s="99"/>
      <c r="B111" s="99"/>
    </row>
    <row r="112" spans="1:2" x14ac:dyDescent="0.25">
      <c r="A112" s="99"/>
      <c r="B112" s="99"/>
    </row>
    <row r="113" spans="1:2" x14ac:dyDescent="0.25">
      <c r="A113" s="99"/>
      <c r="B113" s="99"/>
    </row>
    <row r="114" spans="1:2" x14ac:dyDescent="0.25">
      <c r="A114" s="99"/>
      <c r="B114" s="99"/>
    </row>
    <row r="115" spans="1:2" x14ac:dyDescent="0.25">
      <c r="A115" s="99"/>
      <c r="B115" s="99"/>
    </row>
    <row r="116" spans="1:2" x14ac:dyDescent="0.25">
      <c r="A116" s="99"/>
      <c r="B116" s="99"/>
    </row>
    <row r="117" spans="1:2" x14ac:dyDescent="0.25">
      <c r="A117" s="99"/>
      <c r="B117" s="99"/>
    </row>
    <row r="118" spans="1:2" x14ac:dyDescent="0.25">
      <c r="A118" s="99"/>
      <c r="B118" s="99"/>
    </row>
    <row r="119" spans="1:2" x14ac:dyDescent="0.25">
      <c r="A119" s="99"/>
      <c r="B119" s="99"/>
    </row>
    <row r="120" spans="1:2" x14ac:dyDescent="0.25">
      <c r="A120" s="99"/>
      <c r="B120" s="99"/>
    </row>
    <row r="121" spans="1:2" x14ac:dyDescent="0.25">
      <c r="A121" s="99"/>
      <c r="B121" s="99"/>
    </row>
    <row r="122" spans="1:2" x14ac:dyDescent="0.25">
      <c r="A122" s="99"/>
      <c r="B122" s="99"/>
    </row>
    <row r="123" spans="1:2" x14ac:dyDescent="0.25">
      <c r="A123" s="99"/>
      <c r="B123" s="99"/>
    </row>
    <row r="124" spans="1:2" x14ac:dyDescent="0.25">
      <c r="A124" s="99"/>
      <c r="B124" s="99"/>
    </row>
    <row r="125" spans="1:2" x14ac:dyDescent="0.25">
      <c r="A125" s="99"/>
      <c r="B125" s="99"/>
    </row>
    <row r="126" spans="1:2" x14ac:dyDescent="0.25">
      <c r="A126" s="99"/>
      <c r="B126" s="99"/>
    </row>
    <row r="127" spans="1:2" x14ac:dyDescent="0.25">
      <c r="A127" s="99"/>
      <c r="B127" s="99"/>
    </row>
    <row r="128" spans="1:2" x14ac:dyDescent="0.25">
      <c r="A128" s="99"/>
      <c r="B128" s="99"/>
    </row>
    <row r="129" spans="1:2" x14ac:dyDescent="0.25">
      <c r="A129" s="99"/>
      <c r="B129" s="99"/>
    </row>
    <row r="130" spans="1:2" x14ac:dyDescent="0.25">
      <c r="A130" s="99"/>
      <c r="B130" s="99"/>
    </row>
    <row r="131" spans="1:2" x14ac:dyDescent="0.25">
      <c r="A131" s="99"/>
      <c r="B131" s="99"/>
    </row>
    <row r="132" spans="1:2" x14ac:dyDescent="0.25">
      <c r="A132" s="99"/>
      <c r="B132" s="99"/>
    </row>
    <row r="133" spans="1:2" x14ac:dyDescent="0.25">
      <c r="A133" s="99"/>
      <c r="B133" s="99"/>
    </row>
    <row r="134" spans="1:2" x14ac:dyDescent="0.25">
      <c r="A134" s="99"/>
      <c r="B134" s="99"/>
    </row>
    <row r="135" spans="1:2" x14ac:dyDescent="0.25">
      <c r="A135" s="99"/>
      <c r="B135" s="99"/>
    </row>
    <row r="136" spans="1:2" x14ac:dyDescent="0.25">
      <c r="A136" s="99"/>
      <c r="B136" s="99"/>
    </row>
    <row r="137" spans="1:2" x14ac:dyDescent="0.25">
      <c r="A137" s="99"/>
      <c r="B137" s="99"/>
    </row>
    <row r="138" spans="1:2" x14ac:dyDescent="0.25">
      <c r="A138" s="99"/>
      <c r="B138" s="99"/>
    </row>
    <row r="139" spans="1:2" x14ac:dyDescent="0.25">
      <c r="A139" s="99"/>
      <c r="B139" s="99"/>
    </row>
    <row r="140" spans="1:2" x14ac:dyDescent="0.25">
      <c r="A140" s="99"/>
      <c r="B140" s="99"/>
    </row>
    <row r="141" spans="1:2" x14ac:dyDescent="0.25">
      <c r="A141" s="99"/>
      <c r="B141" s="99"/>
    </row>
    <row r="142" spans="1:2" x14ac:dyDescent="0.25">
      <c r="A142" s="99"/>
      <c r="B142" s="99"/>
    </row>
    <row r="143" spans="1:2" x14ac:dyDescent="0.25">
      <c r="A143" s="99"/>
      <c r="B143" s="99"/>
    </row>
    <row r="144" spans="1:2" x14ac:dyDescent="0.25">
      <c r="A144" s="99"/>
      <c r="B144" s="99"/>
    </row>
    <row r="145" spans="1:2" x14ac:dyDescent="0.25">
      <c r="A145" s="99"/>
      <c r="B145" s="99"/>
    </row>
    <row r="146" spans="1:2" x14ac:dyDescent="0.25">
      <c r="A146" s="99"/>
      <c r="B146" s="99"/>
    </row>
    <row r="147" spans="1:2" x14ac:dyDescent="0.25">
      <c r="A147" s="99"/>
      <c r="B147" s="99"/>
    </row>
    <row r="148" spans="1:2" x14ac:dyDescent="0.25">
      <c r="A148" s="99"/>
      <c r="B148" s="99"/>
    </row>
    <row r="149" spans="1:2" x14ac:dyDescent="0.25">
      <c r="A149" s="99"/>
      <c r="B149" s="99"/>
    </row>
    <row r="150" spans="1:2" x14ac:dyDescent="0.25">
      <c r="A150" s="99"/>
      <c r="B150" s="99"/>
    </row>
    <row r="151" spans="1:2" x14ac:dyDescent="0.25">
      <c r="A151" s="99"/>
      <c r="B151" s="99"/>
    </row>
    <row r="152" spans="1:2" x14ac:dyDescent="0.25">
      <c r="A152" s="99"/>
      <c r="B152" s="99"/>
    </row>
    <row r="153" spans="1:2" x14ac:dyDescent="0.25">
      <c r="A153" s="99"/>
      <c r="B153" s="99"/>
    </row>
    <row r="154" spans="1:2" x14ac:dyDescent="0.25">
      <c r="A154" s="99"/>
      <c r="B154" s="99"/>
    </row>
    <row r="155" spans="1:2" x14ac:dyDescent="0.25">
      <c r="A155" s="99"/>
      <c r="B155" s="99"/>
    </row>
    <row r="156" spans="1:2" x14ac:dyDescent="0.25">
      <c r="A156" s="99"/>
      <c r="B156" s="99"/>
    </row>
    <row r="157" spans="1:2" x14ac:dyDescent="0.25">
      <c r="A157" s="99"/>
      <c r="B157" s="99"/>
    </row>
    <row r="158" spans="1:2" x14ac:dyDescent="0.25">
      <c r="A158" s="99"/>
      <c r="B158" s="99"/>
    </row>
    <row r="159" spans="1:2" x14ac:dyDescent="0.25">
      <c r="A159" s="99"/>
      <c r="B159" s="99"/>
    </row>
    <row r="160" spans="1:2" x14ac:dyDescent="0.25">
      <c r="A160" s="99"/>
      <c r="B160" s="99"/>
    </row>
    <row r="161" spans="1:2" x14ac:dyDescent="0.25">
      <c r="A161" s="99"/>
      <c r="B161" s="99"/>
    </row>
    <row r="162" spans="1:2" x14ac:dyDescent="0.25">
      <c r="A162" s="99"/>
      <c r="B162" s="99"/>
    </row>
    <row r="163" spans="1:2" x14ac:dyDescent="0.25">
      <c r="A163" s="99"/>
      <c r="B163" s="99"/>
    </row>
    <row r="164" spans="1:2" x14ac:dyDescent="0.25">
      <c r="A164" s="99"/>
      <c r="B164" s="99"/>
    </row>
    <row r="165" spans="1:2" x14ac:dyDescent="0.25">
      <c r="A165" s="99"/>
      <c r="B165" s="99"/>
    </row>
    <row r="355" spans="13:13" x14ac:dyDescent="0.25">
      <c r="M355" s="93">
        <v>15500</v>
      </c>
    </row>
    <row r="356" spans="13:13" x14ac:dyDescent="0.25">
      <c r="M356" s="100" t="s">
        <v>38</v>
      </c>
    </row>
    <row r="357" spans="13:13" x14ac:dyDescent="0.25">
      <c r="M357" s="100" t="s">
        <v>38</v>
      </c>
    </row>
    <row r="1048575" spans="6:6" x14ac:dyDescent="0.25">
      <c r="F1048575" s="67"/>
    </row>
  </sheetData>
  <protectedRanges>
    <protectedRange password="F31C" sqref="J3:K3 H4:H5 K4:K5" name="Logo"/>
    <protectedRange password="F31C" sqref="P1:P7" name="Logo_1"/>
  </protectedRanges>
  <mergeCells count="26">
    <mergeCell ref="A73:C73"/>
    <mergeCell ref="H73:I73"/>
    <mergeCell ref="A74:C74"/>
    <mergeCell ref="H74:I74"/>
    <mergeCell ref="A70:C70"/>
    <mergeCell ref="H70:I70"/>
    <mergeCell ref="A71:C71"/>
    <mergeCell ref="H71:I71"/>
    <mergeCell ref="A72:C72"/>
    <mergeCell ref="H72:I72"/>
    <mergeCell ref="A59:P63"/>
    <mergeCell ref="A66:N66"/>
    <mergeCell ref="A67:N67"/>
    <mergeCell ref="A68:C69"/>
    <mergeCell ref="H68:I69"/>
    <mergeCell ref="J68:J69"/>
    <mergeCell ref="K68:K69"/>
    <mergeCell ref="L68:L69"/>
    <mergeCell ref="M68:M69"/>
    <mergeCell ref="N68:N69"/>
    <mergeCell ref="G11:G14"/>
    <mergeCell ref="H11:P11"/>
    <mergeCell ref="H12:P12"/>
    <mergeCell ref="G50:G53"/>
    <mergeCell ref="H50:P50"/>
    <mergeCell ref="H51:P51"/>
  </mergeCells>
  <conditionalFormatting sqref="G15:G44">
    <cfRule type="expression" dxfId="27" priority="28">
      <formula>AND(OR($E15="2 times a year",$E15="Yearly",$E15="Monthly"),AND($G15&lt;&gt;1,$G15&lt;&gt;"-"))</formula>
    </cfRule>
  </conditionalFormatting>
  <conditionalFormatting sqref="H15:H35">
    <cfRule type="expression" dxfId="26" priority="27">
      <formula>AND($G15=1,OR($H15&lt;&gt;$I15,$H15&lt;&gt;$J15,$H15&lt;&gt;$K15))</formula>
    </cfRule>
  </conditionalFormatting>
  <conditionalFormatting sqref="H19">
    <cfRule type="expression" dxfId="25" priority="17">
      <formula>OR($K19&lt;$H19,$I19&lt;$H19,$J19&lt;$H19)</formula>
    </cfRule>
  </conditionalFormatting>
  <conditionalFormatting sqref="H37:H44">
    <cfRule type="expression" dxfId="24" priority="14">
      <formula>AND($G37=1,OR($H37&lt;&gt;$I37,$H37&lt;&gt;$J37,$H37&lt;&gt;$K37))</formula>
    </cfRule>
  </conditionalFormatting>
  <conditionalFormatting sqref="H43">
    <cfRule type="expression" dxfId="23" priority="9">
      <formula>OR($K43&lt;$H43,$I43&lt;$H43,$J43&lt;$H43)</formula>
    </cfRule>
  </conditionalFormatting>
  <conditionalFormatting sqref="H54:H56">
    <cfRule type="expression" dxfId="22" priority="24">
      <formula>AND($G54=1,OR($H54&lt;&gt;$I54,$H54&lt;&gt;$J54,$H54&lt;&gt;$K54))</formula>
    </cfRule>
  </conditionalFormatting>
  <conditionalFormatting sqref="H36:K36">
    <cfRule type="expression" dxfId="21" priority="15">
      <formula>OR($K36&lt;$H36,$I36&lt;$H36,$J36&lt;$H36)</formula>
    </cfRule>
    <cfRule type="expression" dxfId="20" priority="16">
      <formula>AND($G36=1,OR($H36&lt;&gt;$I36,$H36&lt;&gt;$J36,$H36&lt;&gt;$K36))</formula>
    </cfRule>
  </conditionalFormatting>
  <conditionalFormatting sqref="I15:I35">
    <cfRule type="expression" dxfId="19" priority="26">
      <formula>AND($G15=1,OR($J15&lt;&gt;$I15,$H15&lt;&gt;$J15,$J15&lt;&gt;$K15))</formula>
    </cfRule>
  </conditionalFormatting>
  <conditionalFormatting sqref="I37:I44">
    <cfRule type="expression" dxfId="18" priority="13">
      <formula>AND($G37=1,OR($J37&lt;&gt;$I37,$H37&lt;&gt;$J37,$J37&lt;&gt;$K37))</formula>
    </cfRule>
  </conditionalFormatting>
  <conditionalFormatting sqref="I54:I56">
    <cfRule type="expression" dxfId="17" priority="23">
      <formula>AND($G54=1,OR($J54&lt;&gt;$I54,$H54&lt;&gt;$J54,$J54&lt;&gt;$K54))</formula>
    </cfRule>
  </conditionalFormatting>
  <conditionalFormatting sqref="J15:J26 J28:J35">
    <cfRule type="expression" dxfId="16" priority="25">
      <formula>AND($G15=1,OR($J15&lt;&gt;$H15,$I15&lt;&gt;$J15,$J15&lt;&gt;$K15))</formula>
    </cfRule>
  </conditionalFormatting>
  <conditionalFormatting sqref="J27">
    <cfRule type="expression" dxfId="15" priority="1">
      <formula>AND($G27=1,OR($J27&lt;&gt;$I27,$H27&lt;&gt;$J27,$J27&lt;&gt;$K27))</formula>
    </cfRule>
  </conditionalFormatting>
  <conditionalFormatting sqref="J37:J44">
    <cfRule type="expression" dxfId="14" priority="12">
      <formula>AND($G37=1,OR($J37&lt;&gt;$H37,$I37&lt;&gt;$J37,$J37&lt;&gt;$K37))</formula>
    </cfRule>
  </conditionalFormatting>
  <conditionalFormatting sqref="J54:J56">
    <cfRule type="expression" dxfId="13" priority="22">
      <formula>AND($G54=1,OR($J54&lt;&gt;$H54,$I54&lt;&gt;$J54,$J54&lt;&gt;$K54))</formula>
    </cfRule>
  </conditionalFormatting>
  <conditionalFormatting sqref="J70:J74">
    <cfRule type="expression" dxfId="12" priority="8">
      <formula>AND($H70&gt;0,OR($J70&gt;$K70,$J70&gt;$L70))</formula>
    </cfRule>
  </conditionalFormatting>
  <conditionalFormatting sqref="K15">
    <cfRule type="expression" dxfId="11" priority="20">
      <formula>OR($H15&gt;$K15,$I15&gt;$K15,$J15&gt;$K$15)</formula>
    </cfRule>
  </conditionalFormatting>
  <conditionalFormatting sqref="K15:K35">
    <cfRule type="expression" dxfId="10" priority="19">
      <formula>AND($G15=1,OR($K15&lt;&gt;$I15,$H15&lt;&gt;$K15,$J15&lt;&gt;$K15))</formula>
    </cfRule>
  </conditionalFormatting>
  <conditionalFormatting sqref="K19">
    <cfRule type="expression" dxfId="9" priority="18">
      <formula>OR($H19&gt;$K19,$I19&gt;$K19,$J19&gt;$K19)</formula>
    </cfRule>
  </conditionalFormatting>
  <conditionalFormatting sqref="K37:K44">
    <cfRule type="expression" dxfId="8" priority="11">
      <formula>AND($G37=1,OR($K37&lt;&gt;$I37,$H37&lt;&gt;$K37,$J37&lt;&gt;$K37))</formula>
    </cfRule>
  </conditionalFormatting>
  <conditionalFormatting sqref="K43">
    <cfRule type="expression" dxfId="7" priority="10">
      <formula>OR($H43&gt;$K43,$I43&gt;$K43,$J43&gt;$K43)</formula>
    </cfRule>
  </conditionalFormatting>
  <conditionalFormatting sqref="K54:K56">
    <cfRule type="expression" dxfId="6" priority="21">
      <formula>AND($G54=1,OR($K54&lt;&gt;$I54,$H54&lt;&gt;$K54,$J54&lt;&gt;$K54))</formula>
    </cfRule>
  </conditionalFormatting>
  <conditionalFormatting sqref="K70:K74">
    <cfRule type="expression" dxfId="5" priority="7">
      <formula>AND($H70&gt;0,OR($J70&gt;$K70,$K70&gt;$L70))</formula>
    </cfRule>
  </conditionalFormatting>
  <conditionalFormatting sqref="L70:L74">
    <cfRule type="expression" dxfId="4" priority="6">
      <formula>AND($H70&gt;0,OR($J70&gt;$L70,$K70&gt;$L70))</formula>
    </cfRule>
  </conditionalFormatting>
  <conditionalFormatting sqref="N73:N74">
    <cfRule type="containsText" dxfId="3" priority="2" operator="containsText" text="Yes">
      <formula>NOT(ISERROR(SEARCH("Yes",N73)))</formula>
    </cfRule>
    <cfRule type="containsText" dxfId="2" priority="3" operator="containsText" text="No">
      <formula>NOT(ISERROR(SEARCH("No",N73)))</formula>
    </cfRule>
  </conditionalFormatting>
  <conditionalFormatting sqref="P15:P34 P44">
    <cfRule type="containsText" dxfId="1" priority="4" operator="containsText" text="Yes">
      <formula>NOT(ISERROR(SEARCH("Yes",P15)))</formula>
    </cfRule>
    <cfRule type="containsText" dxfId="0" priority="5" operator="containsText" text="No">
      <formula>NOT(ISERROR(SEARCH("No",P15)))</formula>
    </cfRule>
  </conditionalFormatting>
  <pageMargins left="0.75" right="0.75" top="1" bottom="1" header="0.5" footer="0.5"/>
  <pageSetup paperSize="8" scale="69" orientation="landscape" horizontalDpi="300" verticalDpi="300" copies="4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Belmont</vt:lpstr>
      <vt:lpstr>Belmont!Print_Area</vt:lpstr>
    </vt:vector>
  </TitlesOfParts>
  <Company>HWC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Leanne Mullins</dc:creator>
  <cp:lastModifiedBy>Leanne Mullins</cp:lastModifiedBy>
  <dcterms:created xsi:type="dcterms:W3CDTF">2026-03-19T00:49:31Z</dcterms:created>
  <dcterms:modified xsi:type="dcterms:W3CDTF">2026-03-19T00:50:29Z</dcterms:modified>
</cp:coreProperties>
</file>